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6" activeTab="18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V99" i="68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99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64" i="63" l="1"/>
  <c r="AB28"/>
  <c r="AB97"/>
  <c r="AB93"/>
  <c r="AB89"/>
  <c r="AB85"/>
  <c r="AB81"/>
  <c r="AB77"/>
  <c r="AB73"/>
  <c r="AB69"/>
  <c r="AB84" i="61"/>
  <c r="AB72"/>
  <c r="AB64"/>
  <c r="AB60"/>
  <c r="AB56"/>
  <c r="AB32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80" i="57" l="1"/>
  <c r="F11" i="56"/>
  <c r="F81" i="62"/>
  <c r="F40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O40" s="1"/>
  <c r="N44"/>
  <c r="N48"/>
  <c r="N52"/>
  <c r="N55"/>
  <c r="N56"/>
  <c r="O56" s="1"/>
  <c r="N59"/>
  <c r="N60"/>
  <c r="N63"/>
  <c r="N64"/>
  <c r="O64" s="1"/>
  <c r="N67"/>
  <c r="N68"/>
  <c r="O68" s="1"/>
  <c r="N71"/>
  <c r="N72"/>
  <c r="O72" s="1"/>
  <c r="N75"/>
  <c r="N76"/>
  <c r="N79"/>
  <c r="N80"/>
  <c r="N83"/>
  <c r="N84"/>
  <c r="O84" s="1"/>
  <c r="N87"/>
  <c r="N88"/>
  <c r="N91"/>
  <c r="N92"/>
  <c r="N95"/>
  <c r="N96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M78" i="66"/>
  <c r="D78" i="57" s="1"/>
  <c r="M74" i="66"/>
  <c r="D74" i="57" s="1"/>
  <c r="G74" s="1"/>
  <c r="V74" s="1"/>
  <c r="M70" i="66"/>
  <c r="D70" i="57" s="1"/>
  <c r="M66" i="66"/>
  <c r="D66" i="57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48"/>
  <c r="V56"/>
  <c r="V4"/>
  <c r="O32"/>
  <c r="V16"/>
  <c r="V24"/>
  <c r="N8"/>
  <c r="F9"/>
  <c r="I99"/>
  <c r="M99"/>
  <c r="N12"/>
  <c r="O12" s="1"/>
  <c r="F13"/>
  <c r="N28"/>
  <c r="O28" s="1"/>
  <c r="F29"/>
  <c r="G42"/>
  <c r="N44"/>
  <c r="O44" s="1"/>
  <c r="F45"/>
  <c r="N60"/>
  <c r="O60" s="1"/>
  <c r="F61"/>
  <c r="O80"/>
  <c r="V3"/>
  <c r="V66"/>
  <c r="O15" i="56"/>
  <c r="V36"/>
  <c r="V94"/>
  <c r="V12" i="55"/>
  <c r="V60"/>
  <c r="V11" i="56"/>
  <c r="V18"/>
  <c r="B99" i="55"/>
  <c r="F3"/>
  <c r="K99"/>
  <c r="F5"/>
  <c r="G18"/>
  <c r="O19"/>
  <c r="N20"/>
  <c r="O20" s="1"/>
  <c r="F21"/>
  <c r="N36"/>
  <c r="F37"/>
  <c r="N52"/>
  <c r="O52" s="1"/>
  <c r="F53"/>
  <c r="O5" i="56"/>
  <c r="O53"/>
  <c r="O61"/>
  <c r="O69"/>
  <c r="V28"/>
  <c r="V39"/>
  <c r="V44"/>
  <c r="J99" i="55"/>
  <c r="N24"/>
  <c r="N40"/>
  <c r="N56"/>
  <c r="O56" s="1"/>
  <c r="O96"/>
  <c r="V56" i="56"/>
  <c r="V68"/>
  <c r="B99" i="57"/>
  <c r="F3"/>
  <c r="K99"/>
  <c r="N82"/>
  <c r="F83"/>
  <c r="F97"/>
  <c r="C99" i="58"/>
  <c r="I99"/>
  <c r="M99"/>
  <c r="N4"/>
  <c r="F5"/>
  <c r="N12"/>
  <c r="F13"/>
  <c r="N20"/>
  <c r="F21"/>
  <c r="V22"/>
  <c r="V76" i="55"/>
  <c r="V80"/>
  <c r="V84"/>
  <c r="F3" i="56"/>
  <c r="F99" s="1"/>
  <c r="V5"/>
  <c r="V9"/>
  <c r="V13"/>
  <c r="V17"/>
  <c r="V25"/>
  <c r="V33"/>
  <c r="V37"/>
  <c r="V41"/>
  <c r="V45"/>
  <c r="V57"/>
  <c r="V61"/>
  <c r="V65"/>
  <c r="V73"/>
  <c r="V81"/>
  <c r="V97"/>
  <c r="N3" i="57"/>
  <c r="N3" i="56"/>
  <c r="G88" i="57"/>
  <c r="N90"/>
  <c r="F91"/>
  <c r="K99" i="58"/>
  <c r="U99"/>
  <c r="F9"/>
  <c r="F17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25" i="58" l="1"/>
  <c r="O96" i="56"/>
  <c r="O88"/>
  <c r="V50"/>
  <c r="O86"/>
  <c r="O70" i="55"/>
  <c r="O98"/>
  <c r="O86"/>
  <c r="O70" i="56"/>
  <c r="O88" i="55"/>
  <c r="O94" i="56"/>
  <c r="G3"/>
  <c r="F82" i="61"/>
  <c r="F88" i="62"/>
  <c r="F99" s="1"/>
  <c r="O64" i="57"/>
  <c r="O48"/>
  <c r="O78" i="56"/>
  <c r="O66"/>
  <c r="O62"/>
  <c r="O46"/>
  <c r="O26"/>
  <c r="O93"/>
  <c r="O65"/>
  <c r="O45"/>
  <c r="O9"/>
  <c r="O54"/>
  <c r="O30"/>
  <c r="O10"/>
  <c r="O78" i="55"/>
  <c r="O74"/>
  <c r="O66"/>
  <c r="V77" i="56"/>
  <c r="V26"/>
  <c r="O92"/>
  <c r="O57"/>
  <c r="O48"/>
  <c r="G82" i="55"/>
  <c r="V82" s="1"/>
  <c r="O71"/>
  <c r="O46"/>
  <c r="G13"/>
  <c r="O13" s="1"/>
  <c r="O97" i="56"/>
  <c r="V93"/>
  <c r="O89"/>
  <c r="O81"/>
  <c r="O60"/>
  <c r="O35"/>
  <c r="O32"/>
  <c r="O29"/>
  <c r="V27"/>
  <c r="O23"/>
  <c r="O7"/>
  <c r="O85"/>
  <c r="O80"/>
  <c r="O76"/>
  <c r="O52"/>
  <c r="O51"/>
  <c r="V49"/>
  <c r="O47"/>
  <c r="O44"/>
  <c r="O36"/>
  <c r="O24"/>
  <c r="V21"/>
  <c r="O13"/>
  <c r="G95" i="55"/>
  <c r="V95" s="1"/>
  <c r="V92"/>
  <c r="V72"/>
  <c r="V51"/>
  <c r="O36"/>
  <c r="G27"/>
  <c r="O24"/>
  <c r="O14"/>
  <c r="O9"/>
  <c r="O68"/>
  <c r="V64"/>
  <c r="O40"/>
  <c r="O65" i="58"/>
  <c r="O93"/>
  <c r="O45"/>
  <c r="O26"/>
  <c r="V74"/>
  <c r="O57"/>
  <c r="O6"/>
  <c r="G94" i="57"/>
  <c r="V94" s="1"/>
  <c r="G86"/>
  <c r="O86" s="1"/>
  <c r="G82"/>
  <c r="V82" s="1"/>
  <c r="G78"/>
  <c r="V78" s="1"/>
  <c r="G70"/>
  <c r="V70" s="1"/>
  <c r="G66"/>
  <c r="V66" s="1"/>
  <c r="G62"/>
  <c r="V62" s="1"/>
  <c r="G50"/>
  <c r="V50" s="1"/>
  <c r="G46"/>
  <c r="V46" s="1"/>
  <c r="G14"/>
  <c r="V1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O91"/>
  <c r="O83"/>
  <c r="O75"/>
  <c r="O67"/>
  <c r="O59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O72" i="57"/>
  <c r="V59"/>
  <c r="V11"/>
  <c r="V51"/>
  <c r="O20"/>
  <c r="V8"/>
  <c r="O91"/>
  <c r="O22"/>
  <c r="V76"/>
  <c r="O28"/>
  <c r="O35"/>
  <c r="O52"/>
  <c r="V18"/>
  <c r="V6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2" i="57" l="1"/>
  <c r="O78"/>
  <c r="O50"/>
  <c r="O5"/>
  <c r="O62"/>
  <c r="O49" i="55"/>
  <c r="V13"/>
  <c r="O38"/>
  <c r="O62"/>
  <c r="O30"/>
  <c r="O46" i="57"/>
  <c r="O14"/>
  <c r="O70"/>
  <c r="O94"/>
  <c r="O95" i="55"/>
  <c r="V86" i="57"/>
  <c r="O4" i="56"/>
  <c r="V27" i="55"/>
  <c r="O27"/>
  <c r="V13" i="57"/>
  <c r="O43" i="58"/>
  <c r="O11"/>
  <c r="O9" i="57"/>
  <c r="O77"/>
  <c r="O25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B80" i="78"/>
  <c r="O77"/>
  <c r="N8"/>
  <c r="K59"/>
  <c r="N76"/>
  <c r="Q22"/>
  <c r="O57"/>
  <c r="I42"/>
  <c r="L15"/>
  <c r="P34"/>
  <c r="E1"/>
  <c r="O34"/>
  <c r="G14"/>
  <c r="O92"/>
  <c r="Q28"/>
  <c r="I3"/>
  <c r="P72"/>
  <c r="N71"/>
  <c r="N19"/>
  <c r="D1"/>
  <c r="G36"/>
  <c r="K92"/>
  <c r="N13"/>
  <c r="Q75"/>
  <c r="L97"/>
  <c r="H13"/>
  <c r="H5"/>
  <c r="P48"/>
  <c r="B26"/>
  <c r="Q66"/>
  <c r="I69"/>
  <c r="Q67"/>
  <c r="J48"/>
  <c r="B72"/>
  <c r="L28"/>
  <c r="G50"/>
  <c r="O96"/>
  <c r="O44"/>
  <c r="G35"/>
  <c r="B49"/>
  <c r="K15"/>
  <c r="I13"/>
  <c r="L91"/>
  <c r="L76"/>
  <c r="G3"/>
  <c r="G42"/>
  <c r="I83"/>
  <c r="G24"/>
  <c r="N3"/>
  <c r="Q54"/>
  <c r="L77"/>
  <c r="O94"/>
  <c r="L26"/>
  <c r="N60"/>
  <c r="Q96"/>
  <c r="N89"/>
  <c r="P53"/>
  <c r="P3"/>
  <c r="L27"/>
  <c r="L35"/>
  <c r="G56"/>
  <c r="K26"/>
  <c r="H31"/>
  <c r="H85"/>
  <c r="B35"/>
  <c r="K12"/>
  <c r="K21"/>
  <c r="B66"/>
  <c r="J91"/>
  <c r="O9"/>
  <c r="K46"/>
  <c r="K6"/>
  <c r="H63"/>
  <c r="N39"/>
  <c r="G87"/>
  <c r="P65"/>
  <c r="Q53"/>
  <c r="O80"/>
  <c r="B37"/>
  <c r="K8"/>
  <c r="I8"/>
  <c r="Q7"/>
  <c r="G67"/>
  <c r="G15"/>
  <c r="P84"/>
  <c r="J69"/>
  <c r="H78"/>
  <c r="Q20"/>
  <c r="N95"/>
  <c r="P60"/>
  <c r="K5"/>
  <c r="L67"/>
  <c r="O64"/>
  <c r="K84"/>
  <c r="K94"/>
  <c r="Q4"/>
  <c r="P96"/>
  <c r="J51"/>
  <c r="H67"/>
  <c r="L41"/>
  <c r="O37"/>
  <c r="L43"/>
  <c r="P35"/>
  <c r="N20"/>
  <c r="Q61"/>
  <c r="P24"/>
  <c r="B89"/>
  <c r="Q6"/>
  <c r="H35"/>
  <c r="N18"/>
  <c r="J44"/>
  <c r="P13"/>
  <c r="J81"/>
  <c r="N91"/>
  <c r="Q63"/>
  <c r="P26"/>
  <c r="P37"/>
  <c r="Q13"/>
  <c r="K56"/>
  <c r="J93"/>
  <c r="I43"/>
  <c r="P90"/>
  <c r="H47"/>
  <c r="H55"/>
  <c r="P22"/>
  <c r="O48"/>
  <c r="N28"/>
  <c r="G32"/>
  <c r="L84"/>
  <c r="H52"/>
  <c r="I93"/>
  <c r="H98"/>
  <c r="P80"/>
  <c r="I6"/>
  <c r="L54"/>
  <c r="I39"/>
  <c r="K38"/>
  <c r="N24"/>
  <c r="P64"/>
  <c r="B19"/>
  <c r="N50"/>
  <c r="O33"/>
  <c r="O98"/>
  <c r="O91"/>
  <c r="J88"/>
  <c r="P73"/>
  <c r="B38"/>
  <c r="O11"/>
  <c r="K33"/>
  <c r="N6"/>
  <c r="O26"/>
  <c r="H57"/>
  <c r="N82"/>
  <c r="I77"/>
  <c r="I57"/>
  <c r="O21"/>
  <c r="L47"/>
  <c r="J27"/>
  <c r="H76"/>
  <c r="K14"/>
  <c r="K7"/>
  <c r="N42"/>
  <c r="O7"/>
  <c r="H19"/>
  <c r="J39"/>
  <c r="L44"/>
  <c r="O79"/>
  <c r="L66"/>
  <c r="N12"/>
  <c r="I63"/>
  <c r="P23"/>
  <c r="B70"/>
  <c r="P16"/>
  <c r="P52"/>
  <c r="J92"/>
  <c r="P57"/>
  <c r="I82"/>
  <c r="N92"/>
  <c r="P88"/>
  <c r="G61"/>
  <c r="I4"/>
  <c r="Q78"/>
  <c r="B83"/>
  <c r="J70"/>
  <c r="I94"/>
  <c r="J74"/>
  <c r="J57"/>
  <c r="N40"/>
  <c r="L14"/>
  <c r="Q40"/>
  <c r="H70"/>
  <c r="H54"/>
  <c r="H30"/>
  <c r="L89"/>
  <c r="P81"/>
  <c r="L7"/>
  <c r="B15"/>
  <c r="K96"/>
  <c r="L74"/>
  <c r="K41"/>
  <c r="I24"/>
  <c r="G72"/>
  <c r="Q90"/>
  <c r="G22"/>
  <c r="Q60"/>
  <c r="H33"/>
  <c r="G8"/>
  <c r="I9"/>
  <c r="K24"/>
  <c r="J45"/>
  <c r="B96"/>
  <c r="P28"/>
  <c r="L38"/>
  <c r="I91"/>
  <c r="N55"/>
  <c r="J43"/>
  <c r="B46"/>
  <c r="G60"/>
  <c r="O15"/>
  <c r="J96"/>
  <c r="K60"/>
  <c r="I59"/>
  <c r="I87"/>
  <c r="G5"/>
  <c r="H23"/>
  <c r="O8"/>
  <c r="J63"/>
  <c r="L13"/>
  <c r="G19"/>
  <c r="L12"/>
  <c r="I50"/>
  <c r="K54"/>
  <c r="B77"/>
  <c r="G54"/>
  <c r="L96"/>
  <c r="J82"/>
  <c r="H22"/>
  <c r="P82"/>
  <c r="I78"/>
  <c r="G71"/>
  <c r="J89"/>
  <c r="N48"/>
  <c r="O12"/>
  <c r="I84"/>
  <c r="Q3"/>
  <c r="P61"/>
  <c r="I18"/>
  <c r="L80"/>
  <c r="N98"/>
  <c r="K9"/>
  <c r="I49"/>
  <c r="L34"/>
  <c r="K31"/>
  <c r="O18"/>
  <c r="B84"/>
  <c r="J71"/>
  <c r="G2"/>
  <c r="B91"/>
  <c r="B7"/>
  <c r="L17"/>
  <c r="N73"/>
  <c r="H62"/>
  <c r="K67"/>
  <c r="L60"/>
  <c r="N21"/>
  <c r="J56"/>
  <c r="I52"/>
  <c r="J41"/>
  <c r="Q19"/>
  <c r="J67"/>
  <c r="H43"/>
  <c r="B22"/>
  <c r="B31"/>
  <c r="J61"/>
  <c r="L57"/>
  <c r="B58"/>
  <c r="O95"/>
  <c r="O68"/>
  <c r="I46"/>
  <c r="I61"/>
  <c r="Q86"/>
  <c r="G76"/>
  <c r="O14"/>
  <c r="H71"/>
  <c r="K49"/>
  <c r="N83"/>
  <c r="B4"/>
  <c r="G88"/>
  <c r="K75"/>
  <c r="J20"/>
  <c r="Q71"/>
  <c r="K10"/>
  <c r="N52"/>
  <c r="H24"/>
  <c r="B88"/>
  <c r="J75"/>
  <c r="N51"/>
  <c r="G46"/>
  <c r="O39"/>
  <c r="H38"/>
  <c r="B95"/>
  <c r="I27"/>
  <c r="K45"/>
  <c r="P51"/>
  <c r="H77"/>
  <c r="B3"/>
  <c r="P49"/>
  <c r="Q46"/>
  <c r="H64"/>
  <c r="L79"/>
  <c r="I64"/>
  <c r="N34"/>
  <c r="J65"/>
  <c r="J90"/>
  <c r="L21"/>
  <c r="G43"/>
  <c r="J42"/>
  <c r="H20"/>
  <c r="Q41"/>
  <c r="L30"/>
  <c r="N25"/>
  <c r="I60"/>
  <c r="O29"/>
  <c r="B36"/>
  <c r="I48"/>
  <c r="G96"/>
  <c r="J22"/>
  <c r="B67"/>
  <c r="G74"/>
  <c r="G65"/>
  <c r="O32"/>
  <c r="N94"/>
  <c r="J33"/>
  <c r="P93"/>
  <c r="I74"/>
  <c r="B24"/>
  <c r="B18"/>
  <c r="I23"/>
  <c r="O27"/>
  <c r="N17"/>
  <c r="G7"/>
  <c r="O85"/>
  <c r="K23"/>
  <c r="Q72"/>
  <c r="G6"/>
  <c r="H42"/>
  <c r="G57"/>
  <c r="K80"/>
  <c r="P67"/>
  <c r="O30"/>
  <c r="O93"/>
  <c r="Q49"/>
  <c r="Q43"/>
  <c r="Q64"/>
  <c r="I25"/>
  <c r="K37"/>
  <c r="P27"/>
  <c r="I28"/>
  <c r="K17"/>
  <c r="P98"/>
  <c r="O50"/>
  <c r="L22"/>
  <c r="B73"/>
  <c r="O74"/>
  <c r="N77"/>
  <c r="Q33"/>
  <c r="H89"/>
  <c r="I89"/>
  <c r="L49"/>
  <c r="B28"/>
  <c r="P41"/>
  <c r="B98"/>
  <c r="J35"/>
  <c r="G80"/>
  <c r="Q59"/>
  <c r="P47"/>
  <c r="P36"/>
  <c r="N88"/>
  <c r="L45"/>
  <c r="L52"/>
  <c r="B57"/>
  <c r="I37"/>
  <c r="P42"/>
  <c r="H37"/>
  <c r="F1"/>
  <c r="B17"/>
  <c r="G82"/>
  <c r="J10"/>
  <c r="O66"/>
  <c r="L86"/>
  <c r="I16"/>
  <c r="G66"/>
  <c r="K16"/>
  <c r="Q57"/>
  <c r="P44"/>
  <c r="O72"/>
  <c r="B2"/>
  <c r="P94"/>
  <c r="I40"/>
  <c r="J30"/>
  <c r="K51"/>
  <c r="H96"/>
  <c r="J84"/>
  <c r="G51"/>
  <c r="I12"/>
  <c r="O55"/>
  <c r="Q73"/>
  <c r="N93"/>
  <c r="N80"/>
  <c r="G9"/>
  <c r="H11"/>
  <c r="Q52"/>
  <c r="K82"/>
  <c r="L75"/>
  <c r="G62"/>
  <c r="P45"/>
  <c r="O40"/>
  <c r="N54"/>
  <c r="I45"/>
  <c r="N81"/>
  <c r="K74"/>
  <c r="G53"/>
  <c r="B45"/>
  <c r="P5"/>
  <c r="I66"/>
  <c r="Q97"/>
  <c r="N87"/>
  <c r="J16"/>
  <c r="Q50"/>
  <c r="H90"/>
  <c r="L40"/>
  <c r="Q84"/>
  <c r="J12"/>
  <c r="Q58"/>
  <c r="G97"/>
  <c r="Q34"/>
  <c r="I32"/>
  <c r="Q44"/>
  <c r="K78"/>
  <c r="B90"/>
  <c r="Q45"/>
  <c r="P55"/>
  <c r="N33"/>
  <c r="G86"/>
  <c r="B62"/>
  <c r="G81"/>
  <c r="P39"/>
  <c r="P85"/>
  <c r="Q95"/>
  <c r="P75"/>
  <c r="L39"/>
  <c r="B8"/>
  <c r="P76"/>
  <c r="J28"/>
  <c r="I15"/>
  <c r="H32"/>
  <c r="N59"/>
  <c r="K83"/>
  <c r="K89"/>
  <c r="O25"/>
  <c r="K3"/>
  <c r="P14"/>
  <c r="K91"/>
  <c r="I7"/>
  <c r="P59"/>
  <c r="Q42"/>
  <c r="P68"/>
  <c r="N23"/>
  <c r="P30"/>
  <c r="J50"/>
  <c r="N96"/>
  <c r="P7"/>
  <c r="P6"/>
  <c r="B56"/>
  <c r="K95"/>
  <c r="C1"/>
  <c r="J13"/>
  <c r="K22"/>
  <c r="L95"/>
  <c r="N86"/>
  <c r="K90"/>
  <c r="N14"/>
  <c r="L64"/>
  <c r="N61"/>
  <c r="H14"/>
  <c r="O89"/>
  <c r="G95"/>
  <c r="J80"/>
  <c r="K13"/>
  <c r="K34"/>
  <c r="H49"/>
  <c r="O38"/>
  <c r="K97"/>
  <c r="K57"/>
  <c r="L42"/>
  <c r="H28"/>
  <c r="B12"/>
  <c r="N53"/>
  <c r="J3"/>
  <c r="O86"/>
  <c r="H97"/>
  <c r="K77"/>
  <c r="N4"/>
  <c r="I35"/>
  <c r="K62"/>
  <c r="B10"/>
  <c r="H53"/>
  <c r="G30"/>
  <c r="O22"/>
  <c r="K70"/>
  <c r="N44"/>
  <c r="L70"/>
  <c r="I72"/>
  <c r="G28"/>
  <c r="L56"/>
  <c r="B76"/>
  <c r="B33"/>
  <c r="B50"/>
  <c r="O3"/>
  <c r="Q30"/>
  <c r="Q87"/>
  <c r="B69"/>
  <c r="J66"/>
  <c r="K42"/>
  <c r="O20"/>
  <c r="L11"/>
  <c r="O69"/>
  <c r="B9"/>
  <c r="K71"/>
  <c r="J47"/>
  <c r="J29"/>
  <c r="I75"/>
  <c r="L8"/>
  <c r="O73"/>
  <c r="K68"/>
  <c r="K73"/>
  <c r="P91"/>
  <c r="G98"/>
  <c r="N62"/>
  <c r="J34"/>
  <c r="K11"/>
  <c r="N26"/>
  <c r="H36"/>
  <c r="H79"/>
  <c r="I47"/>
  <c r="N68"/>
  <c r="J24"/>
  <c r="Q94"/>
  <c r="G52"/>
  <c r="P21"/>
  <c r="K44"/>
  <c r="I95"/>
  <c r="J23"/>
  <c r="L5"/>
  <c r="P66"/>
  <c r="J6"/>
  <c r="B86"/>
  <c r="J58"/>
  <c r="H44"/>
  <c r="P20"/>
  <c r="K43"/>
  <c r="O88"/>
  <c r="P10"/>
  <c r="K39"/>
  <c r="G37"/>
  <c r="L58"/>
  <c r="H84"/>
  <c r="P58"/>
  <c r="B78"/>
  <c r="B20"/>
  <c r="Q5"/>
  <c r="G33"/>
  <c r="P17"/>
  <c r="B25"/>
  <c r="B40"/>
  <c r="L83"/>
  <c r="I26"/>
  <c r="K64"/>
  <c r="P33"/>
  <c r="Q38"/>
  <c r="L32"/>
  <c r="O17"/>
  <c r="Q12"/>
  <c r="G79"/>
  <c r="J4"/>
  <c r="B47"/>
  <c r="K48"/>
  <c r="O5"/>
  <c r="P40"/>
  <c r="I44"/>
  <c r="H59"/>
  <c r="H46"/>
  <c r="G25"/>
  <c r="Q77"/>
  <c r="K36"/>
  <c r="H81"/>
  <c r="H21"/>
  <c r="I86"/>
  <c r="O59"/>
  <c r="N30"/>
  <c r="N63"/>
  <c r="H34"/>
  <c r="I41"/>
  <c r="P4"/>
  <c r="G16"/>
  <c r="K53"/>
  <c r="B97"/>
  <c r="O60"/>
  <c r="J85"/>
  <c r="H8"/>
  <c r="G92"/>
  <c r="G20"/>
  <c r="G55"/>
  <c r="H40"/>
  <c r="O28"/>
  <c r="Q21"/>
  <c r="J31"/>
  <c r="Q11"/>
  <c r="Q98"/>
  <c r="P38"/>
  <c r="B21"/>
  <c r="G41"/>
  <c r="H27"/>
  <c r="L24"/>
  <c r="H95"/>
  <c r="J32"/>
  <c r="P29"/>
  <c r="J97"/>
  <c r="I11"/>
  <c r="B65"/>
  <c r="I88"/>
  <c r="N49"/>
  <c r="J49"/>
  <c r="I14"/>
  <c r="B64"/>
  <c r="L69"/>
  <c r="I58"/>
  <c r="J36"/>
  <c r="B53"/>
  <c r="K40"/>
  <c r="Q51"/>
  <c r="L78"/>
  <c r="I65"/>
  <c r="O36"/>
  <c r="O76"/>
  <c r="H29"/>
  <c r="Q93"/>
  <c r="G70"/>
  <c r="B85"/>
  <c r="B5"/>
  <c r="H86"/>
  <c r="L93"/>
  <c r="O87"/>
  <c r="Q79"/>
  <c r="I30"/>
  <c r="J60"/>
  <c r="N22"/>
  <c r="L10"/>
  <c r="N45"/>
  <c r="K27"/>
  <c r="Q76"/>
  <c r="Q8"/>
  <c r="N36"/>
  <c r="G85"/>
  <c r="N46"/>
  <c r="B81"/>
  <c r="N11"/>
  <c r="J38"/>
  <c r="Q47"/>
  <c r="O41"/>
  <c r="L71"/>
  <c r="G78"/>
  <c r="H6"/>
  <c r="Q14"/>
  <c r="K85"/>
  <c r="J21"/>
  <c r="P95"/>
  <c r="B59"/>
  <c r="H39"/>
  <c r="H69"/>
  <c r="B6"/>
  <c r="G93"/>
  <c r="O81"/>
  <c r="I71"/>
  <c r="G48"/>
  <c r="O90"/>
  <c r="Q92"/>
  <c r="N72"/>
  <c r="B48"/>
  <c r="L63"/>
  <c r="L20"/>
  <c r="L46"/>
  <c r="L36"/>
  <c r="I92"/>
  <c r="I67"/>
  <c r="J25"/>
  <c r="O82"/>
  <c r="G77"/>
  <c r="O46"/>
  <c r="K4"/>
  <c r="H88"/>
  <c r="O56"/>
  <c r="K18"/>
  <c r="J59"/>
  <c r="Q88"/>
  <c r="J95"/>
  <c r="H41"/>
  <c r="O13"/>
  <c r="G12"/>
  <c r="P9"/>
  <c r="H66"/>
  <c r="H56"/>
  <c r="O63"/>
  <c r="N67"/>
  <c r="H2"/>
  <c r="O52"/>
  <c r="L50"/>
  <c r="L88"/>
  <c r="P74"/>
  <c r="Q68"/>
  <c r="J94"/>
  <c r="B93"/>
  <c r="G13"/>
  <c r="P12"/>
  <c r="J54"/>
  <c r="J37"/>
  <c r="P71"/>
  <c r="N70"/>
  <c r="N85"/>
  <c r="J46"/>
  <c r="B51"/>
  <c r="B42"/>
  <c r="H75"/>
  <c r="P56"/>
  <c r="O43"/>
  <c r="H73"/>
  <c r="O62"/>
  <c r="Q31"/>
  <c r="Q65"/>
  <c r="H9"/>
  <c r="H12"/>
  <c r="H51"/>
  <c r="Q35"/>
  <c r="Q82"/>
  <c r="P83"/>
  <c r="Q26"/>
  <c r="I97"/>
  <c r="I22"/>
  <c r="L94"/>
  <c r="G31"/>
  <c r="G21"/>
  <c r="P87"/>
  <c r="O35"/>
  <c r="J98"/>
  <c r="B87"/>
  <c r="P18"/>
  <c r="J83"/>
  <c r="P19"/>
  <c r="Q18"/>
  <c r="O54"/>
  <c r="G11"/>
  <c r="N56"/>
  <c r="Q56"/>
  <c r="B54"/>
  <c r="G38"/>
  <c r="Q39"/>
  <c r="J5"/>
  <c r="Q17"/>
  <c r="L18"/>
  <c r="P70"/>
  <c r="O19"/>
  <c r="G73"/>
  <c r="K79"/>
  <c r="G91"/>
  <c r="I33"/>
  <c r="N84"/>
  <c r="H25"/>
  <c r="L19"/>
  <c r="B60"/>
  <c r="I98"/>
  <c r="L92"/>
  <c r="H65"/>
  <c r="Q70"/>
  <c r="K61"/>
  <c r="L72"/>
  <c r="L55"/>
  <c r="N7"/>
  <c r="L3"/>
  <c r="I21"/>
  <c r="N27"/>
  <c r="G47"/>
  <c r="H50"/>
  <c r="J64"/>
  <c r="O75"/>
  <c r="J26"/>
  <c r="O6"/>
  <c r="G18"/>
  <c r="N16"/>
  <c r="N58"/>
  <c r="G83"/>
  <c r="N31"/>
  <c r="H87"/>
  <c r="O42"/>
  <c r="I5"/>
  <c r="I29"/>
  <c r="O58"/>
  <c r="H91"/>
  <c r="J19"/>
  <c r="O16"/>
  <c r="H16"/>
  <c r="K30"/>
  <c r="H74"/>
  <c r="J86"/>
  <c r="L48"/>
  <c r="I19"/>
  <c r="N75"/>
  <c r="Q23"/>
  <c r="P77"/>
  <c r="Q9"/>
  <c r="G27"/>
  <c r="J79"/>
  <c r="B14"/>
  <c r="O78"/>
  <c r="P32"/>
  <c r="J53"/>
  <c r="L68"/>
  <c r="J76"/>
  <c r="P11"/>
  <c r="L9"/>
  <c r="B79"/>
  <c r="Q81"/>
  <c r="K93"/>
  <c r="Q48"/>
  <c r="I55"/>
  <c r="O83"/>
  <c r="G89"/>
  <c r="K88"/>
  <c r="B16"/>
  <c r="B63"/>
  <c r="G59"/>
  <c r="Q55"/>
  <c r="G17"/>
  <c r="B32"/>
  <c r="P78"/>
  <c r="H68"/>
  <c r="L51"/>
  <c r="H58"/>
  <c r="I96"/>
  <c r="O61"/>
  <c r="L65"/>
  <c r="P54"/>
  <c r="K87"/>
  <c r="I10"/>
  <c r="G84"/>
  <c r="K29"/>
  <c r="N47"/>
  <c r="P97"/>
  <c r="B29"/>
  <c r="O70"/>
  <c r="H72"/>
  <c r="O10"/>
  <c r="G68"/>
  <c r="N43"/>
  <c r="L59"/>
  <c r="H94"/>
  <c r="B41"/>
  <c r="O84"/>
  <c r="K76"/>
  <c r="K32"/>
  <c r="Q32"/>
  <c r="B44"/>
  <c r="H45"/>
  <c r="K47"/>
  <c r="K50"/>
  <c r="Q10"/>
  <c r="G45"/>
  <c r="B94"/>
  <c r="B11"/>
  <c r="N90"/>
  <c r="H82"/>
  <c r="H7"/>
  <c r="L16"/>
  <c r="J15"/>
  <c r="I31"/>
  <c r="N64"/>
  <c r="I51"/>
  <c r="J68"/>
  <c r="I85"/>
  <c r="Q91"/>
  <c r="N5"/>
  <c r="O97"/>
  <c r="O71"/>
  <c r="H80"/>
  <c r="K66"/>
  <c r="G94"/>
  <c r="K35"/>
  <c r="N15"/>
  <c r="G64"/>
  <c r="L61"/>
  <c r="K55"/>
  <c r="G10"/>
  <c r="N38"/>
  <c r="J40"/>
  <c r="J18"/>
  <c r="B55"/>
  <c r="G23"/>
  <c r="P63"/>
  <c r="O31"/>
  <c r="I56"/>
  <c r="J87"/>
  <c r="G49"/>
  <c r="L31"/>
  <c r="L85"/>
  <c r="H93"/>
  <c r="H18"/>
  <c r="B71"/>
  <c r="O45"/>
  <c r="K20"/>
  <c r="O24"/>
  <c r="N79"/>
  <c r="H4"/>
  <c r="K98"/>
  <c r="G40"/>
  <c r="I36"/>
  <c r="B34"/>
  <c r="H15"/>
  <c r="J77"/>
  <c r="I53"/>
  <c r="H10"/>
  <c r="P43"/>
  <c r="L81"/>
  <c r="G39"/>
  <c r="I20"/>
  <c r="I38"/>
  <c r="P15"/>
  <c r="Q80"/>
  <c r="K28"/>
  <c r="H26"/>
  <c r="O67"/>
  <c r="Q89"/>
  <c r="O47"/>
  <c r="H60"/>
  <c r="I70"/>
  <c r="J52"/>
  <c r="B92"/>
  <c r="B39"/>
  <c r="P50"/>
  <c r="P8"/>
  <c r="L29"/>
  <c r="P79"/>
  <c r="I54"/>
  <c r="K69"/>
  <c r="B82"/>
  <c r="J14"/>
  <c r="N97"/>
  <c r="K52"/>
  <c r="L53"/>
  <c r="O51"/>
  <c r="B74"/>
  <c r="H61"/>
  <c r="O53"/>
  <c r="B13"/>
  <c r="J62"/>
  <c r="N29"/>
  <c r="H17"/>
  <c r="N66"/>
  <c r="J11"/>
  <c r="O65"/>
  <c r="H3"/>
  <c r="I76"/>
  <c r="B30"/>
  <c r="N57"/>
  <c r="L90"/>
  <c r="N32"/>
  <c r="K63"/>
  <c r="P46"/>
  <c r="J73"/>
  <c r="H48"/>
  <c r="Q24"/>
  <c r="G44"/>
  <c r="G34"/>
  <c r="J7"/>
  <c r="Q25"/>
  <c r="P69"/>
  <c r="Q62"/>
  <c r="L4"/>
  <c r="N10"/>
  <c r="B75"/>
  <c r="N35"/>
  <c r="I79"/>
  <c r="J72"/>
  <c r="Q37"/>
  <c r="H83"/>
  <c r="L37"/>
  <c r="B68"/>
  <c r="L82"/>
  <c r="J17"/>
  <c r="O49"/>
  <c r="G29"/>
  <c r="J78"/>
  <c r="N41"/>
  <c r="B23"/>
  <c r="I73"/>
  <c r="Q83"/>
  <c r="Q36"/>
  <c r="G69"/>
  <c r="Q69"/>
  <c r="P89"/>
  <c r="Q74"/>
  <c r="O23"/>
  <c r="I17"/>
  <c r="B43"/>
  <c r="L6"/>
  <c r="K65"/>
  <c r="P86"/>
  <c r="N9"/>
  <c r="O4"/>
  <c r="N37"/>
  <c r="B52"/>
  <c r="K81"/>
  <c r="G75"/>
  <c r="N69"/>
  <c r="K72"/>
  <c r="B61"/>
  <c r="Q29"/>
  <c r="L62"/>
  <c r="Q15"/>
  <c r="H92"/>
  <c r="Q16"/>
  <c r="L87"/>
  <c r="G90"/>
  <c r="L25"/>
  <c r="L73"/>
  <c r="L23"/>
  <c r="L98"/>
  <c r="J9"/>
  <c r="J55"/>
  <c r="J8"/>
  <c r="G58"/>
  <c r="I68"/>
  <c r="I80"/>
  <c r="L33"/>
  <c r="K86"/>
  <c r="G26"/>
  <c r="N65"/>
  <c r="G63"/>
  <c r="Q27"/>
  <c r="P31"/>
  <c r="I90"/>
  <c r="P92"/>
  <c r="I81"/>
  <c r="P62"/>
  <c r="K25"/>
  <c r="I62"/>
  <c r="P25"/>
  <c r="I34"/>
  <c r="B27"/>
  <c r="K58"/>
  <c r="G4"/>
  <c r="N74"/>
  <c r="Q85"/>
  <c r="K19"/>
  <c r="N78"/>
  <c r="R78" l="1"/>
  <c r="R74"/>
  <c r="F27"/>
  <c r="D27"/>
  <c r="C27"/>
  <c r="E27"/>
  <c r="M34"/>
  <c r="M62"/>
  <c r="M81"/>
  <c r="M90"/>
  <c r="R65"/>
  <c r="M80"/>
  <c r="M68"/>
  <c r="F61"/>
  <c r="D61"/>
  <c r="C61"/>
  <c r="E61"/>
  <c r="R69"/>
  <c r="C52"/>
  <c r="F52"/>
  <c r="D52"/>
  <c r="E52"/>
  <c r="R37"/>
  <c r="R9"/>
  <c r="F43"/>
  <c r="C43"/>
  <c r="E43"/>
  <c r="D43"/>
  <c r="M17"/>
  <c r="M73"/>
  <c r="E23"/>
  <c r="C23"/>
  <c r="D23"/>
  <c r="F23"/>
  <c r="R41"/>
  <c r="D68"/>
  <c r="E68"/>
  <c r="C68"/>
  <c r="F68"/>
  <c r="M79"/>
  <c r="R35"/>
  <c r="D75"/>
  <c r="F75"/>
  <c r="C75"/>
  <c r="E75"/>
  <c r="R10"/>
  <c r="R32"/>
  <c r="R57"/>
  <c r="D30"/>
  <c r="C30"/>
  <c r="E30"/>
  <c r="F30"/>
  <c r="M76"/>
  <c r="H99"/>
  <c r="R66"/>
  <c r="R29"/>
  <c r="E13"/>
  <c r="F13"/>
  <c r="D13"/>
  <c r="C13"/>
  <c r="C74"/>
  <c r="D74"/>
  <c r="F74"/>
  <c r="E74"/>
  <c r="R97"/>
  <c r="D82"/>
  <c r="E82"/>
  <c r="C82"/>
  <c r="F82"/>
  <c r="M54"/>
  <c r="C39"/>
  <c r="E39"/>
  <c r="D39"/>
  <c r="F39"/>
  <c r="E92"/>
  <c r="F92"/>
  <c r="D92"/>
  <c r="C92"/>
  <c r="M70"/>
  <c r="M38"/>
  <c r="M20"/>
  <c r="M53"/>
  <c r="E34"/>
  <c r="C34"/>
  <c r="F34"/>
  <c r="D34"/>
  <c r="M36"/>
  <c r="R79"/>
  <c r="E71"/>
  <c r="F71"/>
  <c r="D71"/>
  <c r="C71"/>
  <c r="M56"/>
  <c r="F55"/>
  <c r="D55"/>
  <c r="C55"/>
  <c r="E55"/>
  <c r="R38"/>
  <c r="R15"/>
  <c r="R5"/>
  <c r="M85"/>
  <c r="M51"/>
  <c r="R64"/>
  <c r="M31"/>
  <c r="R90"/>
  <c r="E11"/>
  <c r="C11"/>
  <c r="F11"/>
  <c r="D11"/>
  <c r="E94"/>
  <c r="D94"/>
  <c r="C94"/>
  <c r="F94"/>
  <c r="E44"/>
  <c r="D44"/>
  <c r="C44"/>
  <c r="F44"/>
  <c r="D41"/>
  <c r="F41"/>
  <c r="E41"/>
  <c r="C41"/>
  <c r="R43"/>
  <c r="E29"/>
  <c r="D29"/>
  <c r="F29"/>
  <c r="C29"/>
  <c r="R47"/>
  <c r="M10"/>
  <c r="M96"/>
  <c r="C32"/>
  <c r="E32"/>
  <c r="D32"/>
  <c r="F32"/>
  <c r="E63"/>
  <c r="F63"/>
  <c r="C63"/>
  <c r="D63"/>
  <c r="D16"/>
  <c r="F16"/>
  <c r="E16"/>
  <c r="C16"/>
  <c r="M55"/>
  <c r="C79"/>
  <c r="D79"/>
  <c r="F79"/>
  <c r="E79"/>
  <c r="E14"/>
  <c r="C14"/>
  <c r="D14"/>
  <c r="F14"/>
  <c r="R75"/>
  <c r="M19"/>
  <c r="M29"/>
  <c r="M5"/>
  <c r="R31"/>
  <c r="R58"/>
  <c r="R16"/>
  <c r="R27"/>
  <c r="M21"/>
  <c r="L99"/>
  <c r="R7"/>
  <c r="M98"/>
  <c r="E60"/>
  <c r="D60"/>
  <c r="C60"/>
  <c r="F60"/>
  <c r="R84"/>
  <c r="M33"/>
  <c r="F54"/>
  <c r="C54"/>
  <c r="D54"/>
  <c r="E54"/>
  <c r="R56"/>
  <c r="E87"/>
  <c r="C87"/>
  <c r="D87"/>
  <c r="F87"/>
  <c r="M22"/>
  <c r="M97"/>
  <c r="E42"/>
  <c r="D42"/>
  <c r="F42"/>
  <c r="C42"/>
  <c r="C51"/>
  <c r="F51"/>
  <c r="D51"/>
  <c r="E51"/>
  <c r="R85"/>
  <c r="R70"/>
  <c r="D93"/>
  <c r="C93"/>
  <c r="F93"/>
  <c r="E93"/>
  <c r="R67"/>
  <c r="M67"/>
  <c r="M92"/>
  <c r="E48"/>
  <c r="D48"/>
  <c r="F48"/>
  <c r="C48"/>
  <c r="R72"/>
  <c r="M71"/>
  <c r="F6"/>
  <c r="E6"/>
  <c r="D6"/>
  <c r="C6"/>
  <c r="F59"/>
  <c r="D59"/>
  <c r="E59"/>
  <c r="C59"/>
  <c r="R11"/>
  <c r="D81"/>
  <c r="E81"/>
  <c r="F81"/>
  <c r="C81"/>
  <c r="R46"/>
  <c r="R36"/>
  <c r="R45"/>
  <c r="R22"/>
  <c r="M30"/>
  <c r="F5"/>
  <c r="E5"/>
  <c r="C5"/>
  <c r="D5"/>
  <c r="E85"/>
  <c r="C85"/>
  <c r="F85"/>
  <c r="D85"/>
  <c r="M65"/>
  <c r="F53"/>
  <c r="E53"/>
  <c r="D53"/>
  <c r="C53"/>
  <c r="M58"/>
  <c r="C64"/>
  <c r="F64"/>
  <c r="E64"/>
  <c r="D64"/>
  <c r="M14"/>
  <c r="R49"/>
  <c r="M88"/>
  <c r="F65"/>
  <c r="E65"/>
  <c r="D65"/>
  <c r="C65"/>
  <c r="M11"/>
  <c r="E21"/>
  <c r="F21"/>
  <c r="C21"/>
  <c r="D21"/>
  <c r="C97"/>
  <c r="E97"/>
  <c r="F97"/>
  <c r="D97"/>
  <c r="M41"/>
  <c r="R63"/>
  <c r="R30"/>
  <c r="M86"/>
  <c r="M44"/>
  <c r="C47"/>
  <c r="F47"/>
  <c r="D47"/>
  <c r="E47"/>
  <c r="M26"/>
  <c r="D40"/>
  <c r="E40"/>
  <c r="C40"/>
  <c r="F40"/>
  <c r="F25"/>
  <c r="E25"/>
  <c r="D25"/>
  <c r="C25"/>
  <c r="D20"/>
  <c r="E20"/>
  <c r="C20"/>
  <c r="F20"/>
  <c r="D78"/>
  <c r="F78"/>
  <c r="C78"/>
  <c r="E78"/>
  <c r="F86"/>
  <c r="D86"/>
  <c r="E86"/>
  <c r="C86"/>
  <c r="M95"/>
  <c r="R68"/>
  <c r="M47"/>
  <c r="R26"/>
  <c r="R62"/>
  <c r="M75"/>
  <c r="D9"/>
  <c r="F9"/>
  <c r="C9"/>
  <c r="E9"/>
  <c r="E69"/>
  <c r="C69"/>
  <c r="D69"/>
  <c r="F69"/>
  <c r="O99"/>
  <c r="E50"/>
  <c r="F50"/>
  <c r="D50"/>
  <c r="C50"/>
  <c r="F33"/>
  <c r="C33"/>
  <c r="D33"/>
  <c r="E33"/>
  <c r="C76"/>
  <c r="F76"/>
  <c r="D76"/>
  <c r="E76"/>
  <c r="M72"/>
  <c r="R44"/>
  <c r="E10"/>
  <c r="F10"/>
  <c r="D10"/>
  <c r="C10"/>
  <c r="M35"/>
  <c r="R4"/>
  <c r="J99"/>
  <c r="R53"/>
  <c r="E12"/>
  <c r="D12"/>
  <c r="C12"/>
  <c r="F12"/>
  <c r="R61"/>
  <c r="R14"/>
  <c r="R86"/>
  <c r="F56"/>
  <c r="C56"/>
  <c r="E56"/>
  <c r="D56"/>
  <c r="R96"/>
  <c r="R23"/>
  <c r="M7"/>
  <c r="K99"/>
  <c r="R59"/>
  <c r="M15"/>
  <c r="E8"/>
  <c r="D8"/>
  <c r="C8"/>
  <c r="F8"/>
  <c r="E62"/>
  <c r="D62"/>
  <c r="F62"/>
  <c r="C62"/>
  <c r="R33"/>
  <c r="E90"/>
  <c r="D90"/>
  <c r="C90"/>
  <c r="F90"/>
  <c r="M32"/>
  <c r="R87"/>
  <c r="M66"/>
  <c r="F45"/>
  <c r="E45"/>
  <c r="C45"/>
  <c r="D45"/>
  <c r="R81"/>
  <c r="M45"/>
  <c r="R54"/>
  <c r="R80"/>
  <c r="R93"/>
  <c r="M12"/>
  <c r="M40"/>
  <c r="M16"/>
  <c r="D17"/>
  <c r="E17"/>
  <c r="F17"/>
  <c r="C17"/>
  <c r="M37"/>
  <c r="D57"/>
  <c r="F57"/>
  <c r="C57"/>
  <c r="E57"/>
  <c r="R88"/>
  <c r="D98"/>
  <c r="E98"/>
  <c r="C98"/>
  <c r="F98"/>
  <c r="F28"/>
  <c r="D28"/>
  <c r="E28"/>
  <c r="C28"/>
  <c r="M89"/>
  <c r="R77"/>
  <c r="C73"/>
  <c r="E73"/>
  <c r="D73"/>
  <c r="F73"/>
  <c r="M28"/>
  <c r="M25"/>
  <c r="R17"/>
  <c r="M23"/>
  <c r="F18"/>
  <c r="D18"/>
  <c r="E18"/>
  <c r="C18"/>
  <c r="F24"/>
  <c r="D24"/>
  <c r="E24"/>
  <c r="C24"/>
  <c r="M74"/>
  <c r="R94"/>
  <c r="C67"/>
  <c r="F67"/>
  <c r="E67"/>
  <c r="D67"/>
  <c r="M48"/>
  <c r="C36"/>
  <c r="F36"/>
  <c r="D36"/>
  <c r="E36"/>
  <c r="M60"/>
  <c r="R25"/>
  <c r="R34"/>
  <c r="M64"/>
  <c r="B99"/>
  <c r="F3"/>
  <c r="C3"/>
  <c r="E3"/>
  <c r="D3"/>
  <c r="M27"/>
  <c r="D95"/>
  <c r="F95"/>
  <c r="C95"/>
  <c r="E95"/>
  <c r="R51"/>
  <c r="F88"/>
  <c r="D88"/>
  <c r="C88"/>
  <c r="E88"/>
  <c r="R52"/>
  <c r="F4"/>
  <c r="C4"/>
  <c r="D4"/>
  <c r="E4"/>
  <c r="R83"/>
  <c r="M61"/>
  <c r="M46"/>
  <c r="C58"/>
  <c r="F58"/>
  <c r="E58"/>
  <c r="D58"/>
  <c r="C31"/>
  <c r="F31"/>
  <c r="E31"/>
  <c r="D31"/>
  <c r="F22"/>
  <c r="E22"/>
  <c r="C22"/>
  <c r="D22"/>
  <c r="M52"/>
  <c r="R21"/>
  <c r="R73"/>
  <c r="E7"/>
  <c r="F7"/>
  <c r="C7"/>
  <c r="D7"/>
  <c r="D91"/>
  <c r="F91"/>
  <c r="E91"/>
  <c r="C91"/>
  <c r="C84"/>
  <c r="F84"/>
  <c r="D84"/>
  <c r="E84"/>
  <c r="M49"/>
  <c r="R98"/>
  <c r="M18"/>
  <c r="Q99"/>
  <c r="M84"/>
  <c r="R48"/>
  <c r="M78"/>
  <c r="F77"/>
  <c r="D77"/>
  <c r="C77"/>
  <c r="E77"/>
  <c r="M50"/>
  <c r="M87"/>
  <c r="M59"/>
  <c r="F46"/>
  <c r="E46"/>
  <c r="D46"/>
  <c r="C46"/>
  <c r="R55"/>
  <c r="M91"/>
  <c r="C96"/>
  <c r="F96"/>
  <c r="D96"/>
  <c r="E96"/>
  <c r="M9"/>
  <c r="M24"/>
  <c r="E15"/>
  <c r="F15"/>
  <c r="C15"/>
  <c r="D15"/>
  <c r="R40"/>
  <c r="M94"/>
  <c r="F83"/>
  <c r="C83"/>
  <c r="E83"/>
  <c r="D83"/>
  <c r="M4"/>
  <c r="R92"/>
  <c r="M82"/>
  <c r="C70"/>
  <c r="E70"/>
  <c r="F70"/>
  <c r="D70"/>
  <c r="M63"/>
  <c r="R12"/>
  <c r="R42"/>
  <c r="M57"/>
  <c r="M77"/>
  <c r="R82"/>
  <c r="R6"/>
  <c r="E38"/>
  <c r="D38"/>
  <c r="F38"/>
  <c r="C38"/>
  <c r="R50"/>
  <c r="F19"/>
  <c r="D19"/>
  <c r="C19"/>
  <c r="E19"/>
  <c r="R24"/>
  <c r="M39"/>
  <c r="M6"/>
  <c r="M93"/>
  <c r="R28"/>
  <c r="M43"/>
  <c r="R91"/>
  <c r="R18"/>
  <c r="D89"/>
  <c r="C89"/>
  <c r="E89"/>
  <c r="F89"/>
  <c r="R20"/>
  <c r="R95"/>
  <c r="M8"/>
  <c r="E37"/>
  <c r="F37"/>
  <c r="C37"/>
  <c r="D37"/>
  <c r="R39"/>
  <c r="F66"/>
  <c r="E66"/>
  <c r="D66"/>
  <c r="C66"/>
  <c r="E35"/>
  <c r="F35"/>
  <c r="C35"/>
  <c r="D35"/>
  <c r="P99"/>
  <c r="R89"/>
  <c r="R60"/>
  <c r="R3"/>
  <c r="N99"/>
  <c r="M83"/>
  <c r="G99"/>
  <c r="M13"/>
  <c r="E49"/>
  <c r="D49"/>
  <c r="F49"/>
  <c r="C49"/>
  <c r="D72"/>
  <c r="C72"/>
  <c r="E72"/>
  <c r="F72"/>
  <c r="M69"/>
  <c r="E26"/>
  <c r="C26"/>
  <c r="D26"/>
  <c r="F26"/>
  <c r="R13"/>
  <c r="R19"/>
  <c r="R71"/>
  <c r="I99"/>
  <c r="M3"/>
  <c r="M42"/>
  <c r="R76"/>
  <c r="R8"/>
  <c r="E80"/>
  <c r="C80"/>
  <c r="D80"/>
  <c r="F80"/>
  <c r="T22" i="73"/>
  <c r="P23"/>
  <c r="D23" i="24" s="1"/>
  <c r="S23" i="73"/>
  <c r="D23" i="28" s="1"/>
  <c r="Q23" i="73"/>
  <c r="D23" i="26" s="1"/>
  <c r="R23" i="73"/>
  <c r="D23" i="29" s="1"/>
  <c r="F22" i="65"/>
  <c r="K21"/>
  <c r="M99" i="78" l="1"/>
  <c r="D99"/>
  <c r="E99"/>
  <c r="F99"/>
  <c r="R99"/>
  <c r="C99"/>
  <c r="T23" i="73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DJ75" s="1"/>
  <c r="F75" i="40" s="1"/>
  <c r="BT79" i="54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DJ78" s="1"/>
  <c r="F78" i="40" s="1"/>
  <c r="CZ78" i="54"/>
  <c r="BT81"/>
  <c r="DJ81" s="1"/>
  <c r="F81" i="40" s="1"/>
  <c r="BT83" i="54"/>
  <c r="BT86"/>
  <c r="DJ86" s="1"/>
  <c r="F86" i="40" s="1"/>
  <c r="BT89" i="54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BF97"/>
  <c r="DH97" s="1"/>
  <c r="D97" i="40" s="1"/>
  <c r="BF17" i="54"/>
  <c r="DH17" s="1"/>
  <c r="D17" i="40" s="1"/>
  <c r="BF30" i="54"/>
  <c r="DH30" s="1"/>
  <c r="D30" i="40" s="1"/>
  <c r="BF49" i="54"/>
  <c r="DH49" s="1"/>
  <c r="D49" i="40" s="1"/>
  <c r="BF4" i="54"/>
  <c r="BF6"/>
  <c r="DH6" s="1"/>
  <c r="D6" i="40" s="1"/>
  <c r="DI6" i="54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DH33" s="1"/>
  <c r="D33" i="40" s="1"/>
  <c r="BF37" i="54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DH98" s="1"/>
  <c r="D98" i="40" s="1"/>
  <c r="AY4" i="54"/>
  <c r="AY6"/>
  <c r="AY8"/>
  <c r="AY9"/>
  <c r="DG9" s="1"/>
  <c r="C9" i="40" s="1"/>
  <c r="AY15" i="54"/>
  <c r="DG15" s="1"/>
  <c r="C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DH29" i="54"/>
  <c r="D29" i="40" s="1"/>
  <c r="AY32" i="54"/>
  <c r="DH32"/>
  <c r="D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AY86"/>
  <c r="AY95"/>
  <c r="AY97"/>
  <c r="DG97" s="1"/>
  <c r="C97" i="40" s="1"/>
  <c r="AY22" i="54"/>
  <c r="AY25"/>
  <c r="DJ25"/>
  <c r="F25" i="40" s="1"/>
  <c r="AY28" i="54"/>
  <c r="DG28" s="1"/>
  <c r="C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AY38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H55"/>
  <c r="D55" i="40" s="1"/>
  <c r="AY64" i="54"/>
  <c r="DG64" s="1"/>
  <c r="C64" i="40" s="1"/>
  <c r="AY68" i="54"/>
  <c r="DG68" s="1"/>
  <c r="C68" i="40" s="1"/>
  <c r="AY71" i="54"/>
  <c r="DG71" s="1"/>
  <c r="C71" i="40" s="1"/>
  <c r="AY82" i="54"/>
  <c r="AY8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8" i="54"/>
  <c r="C8" i="40" s="1"/>
  <c r="DI8" i="54"/>
  <c r="E8" i="40" s="1"/>
  <c r="AR17" i="54"/>
  <c r="DF17" s="1"/>
  <c r="B17" i="40" s="1"/>
  <c r="DG17" i="54"/>
  <c r="C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G82" i="54"/>
  <c r="C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G33" i="54"/>
  <c r="C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DH43" i="54"/>
  <c r="D43" i="40" s="1"/>
  <c r="DI43" i="54"/>
  <c r="E43" i="40" s="1"/>
  <c r="AR46" i="54"/>
  <c r="DF46" s="1"/>
  <c r="B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CP44"/>
  <c r="CP35"/>
  <c r="CP26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4" l="1"/>
  <c r="AD98" s="1"/>
  <c r="AG98" s="1"/>
  <c r="AC98" i="28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C99" i="24" l="1"/>
  <c r="AD98" i="26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<sst xmlns="http://schemas.openxmlformats.org/spreadsheetml/2006/main" count="9002" uniqueCount="569">
  <si>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</si>
  <si>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</si>
  <si>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</si>
  <si>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</si>
  <si>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</si>
  <si>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</si>
  <si>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</si>
  <si>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</si>
  <si>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</si>
  <si>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</si>
  <si>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</si>
  <si>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</si>
  <si>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</si>
  <si>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</si>
  <si>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</si>
  <si>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</si>
  <si>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</si>
  <si>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</si>
  <si>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</si>
  <si>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</si>
  <si>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</si>
  <si>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</si>
  <si>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</si>
  <si>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</si>
  <si>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</si>
  <si>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</si>
  <si>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</si>
  <si>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</si>
  <si>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</si>
  <si>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</si>
  <si>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</si>
  <si>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</si>
  <si>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</si>
  <si>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</si>
  <si>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</si>
  <si>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</si>
  <si>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</si>
  <si>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</si>
  <si>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</si>
  <si>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</si>
  <si>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</si>
  <si>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</si>
  <si>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</si>
  <si>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</si>
  <si>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</si>
  <si>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</si>
  <si>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</si>
  <si>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</si>
  <si>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</si>
  <si>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</si>
  <si>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</si>
  <si>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</si>
  <si>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</si>
  <si>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</si>
  <si>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</si>
  <si>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</si>
  <si>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</si>
  <si>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</si>
  <si>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</si>
  <si>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</si>
  <si>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</si>
  <si>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</si>
  <si>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</si>
  <si>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</si>
  <si>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</si>
  <si>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</si>
  <si>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</si>
  <si>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</si>
  <si>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</si>
  <si>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</si>
  <si>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</si>
  <si>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</si>
  <si>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</si>
  <si>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</si>
  <si>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</si>
  <si>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</si>
  <si>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</si>
  <si>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</si>
  <si>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</si>
  <si>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</si>
  <si>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</si>
  <si>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</si>
  <si>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</si>
  <si>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</si>
  <si>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</si>
  <si>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</si>
  <si>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</si>
  <si>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</si>
  <si>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</si>
  <si>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</si>
  <si>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</si>
  <si>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</si>
  <si>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</si>
  <si>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</si>
  <si>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</si>
  <si>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</si>
  <si>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</si>
  <si>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</si>
  <si>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</si>
  <si>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</si>
  <si>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</si>
  <si>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</si>
  <si>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</si>
  <si>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</si>
  <si>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</si>
  <si>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</si>
  <si>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</si>
  <si>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</si>
  <si>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</si>
  <si>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</si>
  <si>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</si>
  <si>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</si>
  <si>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</si>
  <si>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</si>
  <si>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</si>
  <si>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</si>
  <si>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</si>
  <si>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</si>
  <si>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</si>
  <si>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</si>
  <si>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</si>
  <si>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</si>
  <si>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</si>
  <si>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</si>
  <si>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</si>
  <si>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</si>
  <si>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</si>
  <si>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</si>
  <si>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</si>
  <si>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</si>
  <si>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</si>
  <si>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</si>
  <si>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</si>
  <si>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</si>
  <si>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</si>
  <si>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</si>
  <si>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</si>
  <si>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</si>
  <si>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</si>
  <si>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</si>
  <si>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</si>
  <si>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</si>
  <si>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</si>
  <si>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</si>
  <si>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</si>
  <si>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</si>
  <si>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</si>
  <si>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</si>
  <si>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</si>
  <si>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</si>
  <si>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</si>
  <si>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</si>
  <si>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</si>
  <si>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</si>
  <si>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</si>
  <si>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</si>
  <si>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</si>
  <si>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</si>
  <si>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</si>
  <si>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</si>
  <si>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</si>
  <si>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</si>
  <si>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</si>
  <si>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</si>
  <si>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</si>
  <si>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</si>
  <si>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</si>
  <si>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</si>
  <si>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</si>
  <si>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</si>
  <si>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</si>
  <si>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</si>
  <si>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</si>
  <si>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</si>
  <si>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</si>
  <si>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</si>
  <si>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</si>
  <si>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</si>
  <si>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</si>
  <si>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</si>
  <si>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</si>
  <si>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</si>
  <si>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</si>
  <si>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</si>
  <si>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</si>
  <si>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</si>
  <si>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</si>
  <si>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</si>
  <si>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</si>
  <si>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</si>
  <si>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</si>
  <si>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</si>
  <si>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</si>
  <si>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</si>
  <si>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</si>
  <si>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</si>
  <si>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</si>
  <si>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</si>
  <si>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</si>
  <si>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</si>
  <si>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</si>
  <si>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</si>
  <si>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</si>
  <si>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</si>
  <si>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</si>
  <si>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</si>
  <si>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</si>
  <si>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</si>
  <si>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</si>
  <si>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</si>
  <si>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</si>
  <si>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</si>
  <si>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</si>
  <si>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</si>
  <si>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</si>
  <si>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</si>
  <si>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</si>
  <si>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</si>
  <si>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</si>
  <si>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</si>
  <si>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</si>
  <si>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</si>
  <si>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</si>
  <si>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</si>
  <si>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</si>
  <si>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</si>
  <si>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</si>
  <si>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</si>
  <si>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</si>
  <si>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</si>
  <si>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</si>
  <si>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</si>
  <si>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</si>
  <si>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</si>
  <si>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</si>
  <si>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</si>
  <si>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</si>
  <si>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</si>
  <si>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</si>
  <si>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</si>
  <si>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</si>
  <si>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</si>
  <si>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</si>
  <si>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</si>
  <si>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</si>
  <si>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</si>
  <si>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</si>
  <si>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</si>
  <si>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</si>
  <si>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</si>
  <si>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</si>
  <si>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</si>
  <si>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</si>
  <si>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</si>
  <si>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</si>
  <si>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</si>
  <si>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</si>
  <si>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</si>
  <si>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</si>
  <si>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</si>
  <si>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</si>
  <si>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</si>
  <si>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</si>
  <si>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</si>
  <si>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</si>
  <si>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</si>
  <si>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</si>
  <si>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</si>
  <si>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</si>
  <si>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</si>
  <si>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</si>
  <si>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</si>
  <si>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</si>
  <si>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</si>
  <si>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</si>
  <si>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</si>
  <si>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</si>
  <si>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</si>
  <si>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</si>
  <si>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</si>
  <si>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</si>
  <si>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</si>
  <si>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</si>
  <si>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</si>
  <si>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</si>
  <si>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</si>
  <si>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</si>
  <si>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</si>
  <si>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</si>
  <si>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</si>
  <si>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</si>
  <si>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</si>
  <si>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</si>
  <si>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</si>
  <si>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</si>
  <si>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</si>
  <si>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</si>
  <si>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</si>
  <si>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</si>
  <si>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</si>
  <si>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</si>
  <si>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</si>
  <si>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</si>
  <si>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</si>
  <si>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</si>
  <si>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</si>
  <si>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</si>
  <si>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</si>
  <si>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</si>
  <si>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</si>
  <si>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</si>
  <si>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</si>
  <si>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</si>
  <si>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</si>
  <si>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</si>
  <si>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</si>
  <si>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</si>
  <si>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</si>
  <si>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</si>
  <si>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</si>
  <si>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</si>
  <si>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</si>
  <si>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</si>
  <si>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</si>
  <si>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</si>
  <si>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</si>
  <si>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</si>
  <si>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</si>
  <si>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</si>
  <si>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</si>
  <si>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</si>
  <si>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</si>
  <si>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</si>
  <si>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</si>
  <si>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</si>
  <si>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</si>
  <si>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</si>
  <si>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</si>
  <si>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</si>
  <si>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</si>
  <si>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</si>
  <si>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</si>
  <si>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</si>
  <si>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</si>
  <si>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</si>
  <si>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</si>
  <si>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</si>
  <si>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</si>
  <si>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</si>
  <si>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</si>
  <si>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</si>
  <si>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</si>
  <si>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</si>
  <si>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</si>
  <si>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</si>
  <si>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</si>
  <si>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</si>
  <si>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</si>
  <si>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</si>
  <si>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</si>
  <si>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</si>
  <si>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</si>
  <si>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</si>
  <si>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</si>
  <si>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</si>
  <si>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</si>
  <si>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</si>
  <si>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</si>
  <si>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</si>
  <si>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</si>
  <si>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</si>
  <si>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</si>
  <si>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</si>
  <si>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</si>
  <si>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</si>
  <si>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</si>
  <si>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</si>
  <si>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</si>
  <si>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</si>
  <si>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</si>
  <si>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</si>
  <si>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</si>
  <si>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</si>
  <si>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</si>
  <si>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</si>
  <si>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</si>
  <si>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</si>
  <si>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</si>
  <si>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</si>
  <si>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</si>
  <si>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</si>
  <si>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</si>
  <si>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</si>
  <si>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</si>
  <si>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</si>
  <si>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</si>
  <si>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</si>
  <si>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</si>
  <si>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</si>
  <si>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</si>
  <si>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</si>
  <si>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</si>
  <si>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</si>
  <si>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</si>
  <si>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</si>
  <si>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</si>
  <si>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</si>
  <si>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</si>
  <si>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</si>
  <si>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</si>
  <si>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</si>
  <si>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</si>
  <si>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</si>
  <si>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</si>
  <si>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</si>
  <si>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</si>
  <si>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</si>
  <si>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</si>
  <si>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</si>
  <si>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</si>
  <si>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</si>
  <si>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</si>
  <si>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</si>
  <si>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</si>
  <si>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</si>
  <si>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</si>
  <si>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</si>
  <si>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</si>
  <si>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</si>
  <si>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</si>
  <si>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</si>
  <si>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</si>
  <si>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</si>
  <si>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</si>
  <si>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</si>
  <si>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</si>
  <si>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</si>
  <si>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</si>
  <si>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</si>
  <si>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</si>
  <si>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</si>
  <si>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</si>
  <si>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</si>
  <si>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</si>
  <si>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</si>
  <si>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</si>
  <si>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</si>
  <si>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</si>
  <si>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</si>
  <si>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</si>
  <si>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</si>
  <si>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</si>
  <si>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</si>
  <si>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</si>
  <si>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</si>
  <si>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</si>
  <si>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</si>
  <si>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</si>
  <si>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</si>
  <si>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</si>
  <si>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</si>
  <si>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</si>
  <si>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</si>
  <si>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</si>
  <si>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</si>
  <si>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</si>
  <si>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</si>
  <si>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</si>
  <si>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</si>
  <si>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</si>
  <si>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</si>
  <si>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</si>
  <si>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</si>
  <si>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</si>
  <si>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</si>
  <si>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</si>
  <si>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</si>
  <si>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</si>
  <si>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</si>
  <si>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</si>
  <si>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</si>
  <si>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</si>
  <si>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</si>
  <si>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</si>
  <si>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</si>
  <si>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</si>
  <si>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</si>
  <si>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</si>
  <si>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</si>
  <si>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</si>
  <si>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</si>
  <si>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</si>
  <si>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</si>
  <si>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</si>
  <si>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</si>
  <si>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</si>
  <si>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</si>
  <si>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</si>
  <si>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</si>
  <si>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</si>
  <si>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</si>
  <si>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</si>
  <si>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</si>
  <si>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</si>
  <si>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</si>
  <si>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</si>
  <si>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</si>
  <si>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</si>
  <si>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</si>
  <si>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</si>
  <si>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</si>
  <si>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</si>
  <si>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</si>
  <si>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</si>
  <si>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</si>
  <si>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</si>
  <si>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</si>
  <si>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</si>
  <si>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</si>
  <si>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</si>
  <si>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</si>
  <si>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</si>
  <si>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</si>
  <si>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</si>
  <si>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</si>
  <si>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</si>
  <si>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71IS2023/11/03</t>
  </si>
  <si>
    <t>RSRPL_BKN</t>
  </si>
  <si>
    <t>NR/2023/17941/C</t>
  </si>
  <si>
    <t>GOA_Beneficiary</t>
  </si>
  <si>
    <t>WR/2023/20254/A/811</t>
  </si>
  <si>
    <t>SOLAPUR_SOLAR</t>
  </si>
  <si>
    <t>NR/2023/17937/C</t>
  </si>
  <si>
    <t>AEML</t>
  </si>
  <si>
    <t>WR/2023/18560/A</t>
  </si>
  <si>
    <t>WR/2023/18560/A/II</t>
  </si>
  <si>
    <t>WR/2023/20256/A/812</t>
  </si>
  <si>
    <t>BSHP</t>
  </si>
  <si>
    <t>NR/2023/17905/A/751</t>
  </si>
  <si>
    <t>HP</t>
  </si>
  <si>
    <t>NR/2023/16187/A</t>
  </si>
  <si>
    <t>RUVNL</t>
  </si>
  <si>
    <t>NR/2023/17064/A</t>
  </si>
  <si>
    <t>CHANJUII</t>
  </si>
  <si>
    <t>NR/2023/17938/C</t>
  </si>
  <si>
    <t>ITCWIND</t>
  </si>
  <si>
    <t>NR/2023/17901/A/779</t>
  </si>
  <si>
    <t>SBSRPC11PL_BKN</t>
  </si>
  <si>
    <t>NR/01102023/02012046/L_NR_2021_17</t>
  </si>
  <si>
    <t>KSEB</t>
  </si>
  <si>
    <t>SR/01112023/30112023/KSEB_BYPL-NOV23</t>
  </si>
  <si>
    <t>NR/01112023/30112023/HP-09</t>
  </si>
  <si>
    <t>NR/01112023/30112023/HP-10</t>
  </si>
  <si>
    <t>PX</t>
  </si>
  <si>
    <t>DELHI</t>
  </si>
  <si>
    <t>Column1</t>
  </si>
  <si>
    <t>MBMP</t>
  </si>
  <si>
    <t xml:space="preserve">NR/03112023/30112023/HPX-TAMDLY-011123-05147 </t>
  </si>
  <si>
    <t>Column2</t>
  </si>
  <si>
    <t>RKM_POWER</t>
  </si>
  <si>
    <t>NR/03112023/30112023/IEX-231101-05680</t>
  </si>
  <si>
    <t>ACBIL</t>
  </si>
  <si>
    <t>NR/02112023/15112023/D20231102NR21539</t>
  </si>
  <si>
    <t>DELHI-PX</t>
  </si>
  <si>
    <t>East_Delhi_Waste_Processing_Company_Limited_(EDWPCL)</t>
  </si>
  <si>
    <t>w.e.f. From 01.11.2023</t>
  </si>
  <si>
    <t>BSES Rajdhani Power Ltd</t>
  </si>
  <si>
    <t>HPX Purchase</t>
  </si>
  <si>
    <t>HPX    Sale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</si>
</sst>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265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265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42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35.53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320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210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210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210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210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210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210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210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210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210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210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210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210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210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210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210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210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210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210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210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210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210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210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210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210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210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210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210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210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210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210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210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210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210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210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210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210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210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210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210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210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210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210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210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210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210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210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210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210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210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210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210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210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210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210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210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210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210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210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210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210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210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210</v>
          </cell>
          <cell r="J66">
            <v>270.22000000000003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210</v>
          </cell>
          <cell r="J67">
            <v>270.22000000000003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210</v>
          </cell>
          <cell r="J68">
            <v>270.22000000000003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210</v>
          </cell>
          <cell r="J69">
            <v>310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210</v>
          </cell>
          <cell r="J70">
            <v>310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210</v>
          </cell>
          <cell r="J71">
            <v>310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210</v>
          </cell>
          <cell r="J72">
            <v>310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210</v>
          </cell>
          <cell r="J73">
            <v>310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210</v>
          </cell>
          <cell r="J74">
            <v>310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210</v>
          </cell>
          <cell r="J75">
            <v>310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210</v>
          </cell>
          <cell r="J76">
            <v>310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210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210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210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210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210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210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210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210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210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210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210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210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210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210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210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210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210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210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210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210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210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210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210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210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3" sqref="B3:C3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446</v>
      </c>
      <c r="B1" s="190">
        <v>45233</v>
      </c>
      <c r="C1" s="46"/>
    </row>
    <row r="2" spans="1:3">
      <c r="A2" s="46" t="s">
        <v>185</v>
      </c>
      <c r="B2" s="46" t="s">
        <v>444</v>
      </c>
      <c r="C2" s="46" t="s">
        <v>445</v>
      </c>
    </row>
    <row r="3" spans="1:3">
      <c r="A3" s="33" t="s">
        <v>442</v>
      </c>
      <c r="B3" s="33">
        <v>8.3999999999999995E-3</v>
      </c>
      <c r="C3" s="46" t="s">
        <v>565</v>
      </c>
    </row>
    <row r="4" spans="1:3">
      <c r="A4" s="33" t="s">
        <v>443</v>
      </c>
      <c r="B4" s="33">
        <v>3.3</v>
      </c>
      <c r="C4" s="46"/>
    </row>
    <row r="7" spans="1:3">
      <c r="A7" s="46" t="s">
        <v>447</v>
      </c>
      <c r="B7" s="46"/>
    </row>
    <row r="8" spans="1:3">
      <c r="A8" s="46" t="s">
        <v>448</v>
      </c>
      <c r="B8" s="46">
        <v>288</v>
      </c>
    </row>
    <row r="9" spans="1:3">
      <c r="A9" s="46" t="s">
        <v>449</v>
      </c>
      <c r="B9" s="199">
        <v>45240.400520833333</v>
      </c>
    </row>
    <row r="12" spans="1:3">
      <c r="A12" s="46" t="s">
        <v>450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45233</v>
      </c>
      <c r="B1" s="212" t="s">
        <v>436</v>
      </c>
      <c r="C1" s="208"/>
      <c r="D1" s="210" t="s">
        <v>293</v>
      </c>
      <c r="E1" s="210"/>
      <c r="F1" s="210"/>
      <c r="G1" s="210"/>
      <c r="H1" s="211"/>
      <c r="I1" s="213" t="s">
        <v>437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1" t="s">
        <v>145</v>
      </c>
      <c r="J2" s="162" t="s">
        <v>146</v>
      </c>
      <c r="K2" s="162" t="s">
        <v>149</v>
      </c>
      <c r="L2" s="163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11.2</v>
      </c>
      <c r="C3" s="197">
        <v>11.2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4.6726399999999995</v>
      </c>
      <c r="J3" s="21">
        <f>C3*E3/100</f>
        <v>2.6129599999999997</v>
      </c>
      <c r="K3" s="21">
        <f>C3*F3/100</f>
        <v>3.3700799999999997</v>
      </c>
      <c r="L3" s="21">
        <f>C3*G3/100</f>
        <v>0.54432000000000003</v>
      </c>
      <c r="M3" s="157">
        <f>SUM(I3:L3)</f>
        <v>11.2</v>
      </c>
      <c r="N3" s="22"/>
      <c r="P3" s="37">
        <f t="shared" ref="P3:P34" si="1">I3</f>
        <v>4.6726399999999995</v>
      </c>
      <c r="Q3" s="37">
        <f t="shared" ref="Q3:Q34" si="2">J3</f>
        <v>2.6129599999999997</v>
      </c>
      <c r="R3" s="37">
        <f t="shared" ref="R3:R34" si="3">K3</f>
        <v>3.3700799999999997</v>
      </c>
      <c r="S3" s="37">
        <f t="shared" ref="S3:S34" si="4">L3</f>
        <v>0.54432000000000003</v>
      </c>
      <c r="T3" s="37">
        <f>SUM(P3:S3)</f>
        <v>11.2</v>
      </c>
    </row>
    <row r="4" spans="1:20">
      <c r="A4" s="8" t="s">
        <v>46</v>
      </c>
      <c r="B4" s="197">
        <v>11.2</v>
      </c>
      <c r="C4" s="197">
        <v>11.2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4.6726399999999995</v>
      </c>
      <c r="J4" s="21">
        <f t="shared" ref="J4:J67" si="6">C4*E4/100</f>
        <v>2.6129599999999997</v>
      </c>
      <c r="K4" s="21">
        <f t="shared" ref="K4:K67" si="7">C4*F4/100</f>
        <v>3.3700799999999997</v>
      </c>
      <c r="L4" s="21">
        <f t="shared" ref="L4:L67" si="8">C4*G4/100</f>
        <v>0.54432000000000003</v>
      </c>
      <c r="M4" s="158">
        <f t="shared" ref="M4:M67" si="9">SUM(I4:L4)</f>
        <v>11.2</v>
      </c>
      <c r="N4" s="22"/>
      <c r="P4" s="37">
        <f t="shared" si="1"/>
        <v>4.6726399999999995</v>
      </c>
      <c r="Q4" s="37">
        <f t="shared" si="2"/>
        <v>2.6129599999999997</v>
      </c>
      <c r="R4" s="37">
        <f t="shared" si="3"/>
        <v>3.3700799999999997</v>
      </c>
      <c r="S4" s="37">
        <f t="shared" si="4"/>
        <v>0.54432000000000003</v>
      </c>
      <c r="T4" s="37">
        <f t="shared" ref="T4:T67" si="10">SUM(P4:S4)</f>
        <v>11.2</v>
      </c>
    </row>
    <row r="5" spans="1:20">
      <c r="A5" s="8" t="s">
        <v>47</v>
      </c>
      <c r="B5" s="197">
        <v>11.2</v>
      </c>
      <c r="C5" s="197">
        <v>11.2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4.6726399999999995</v>
      </c>
      <c r="J5" s="21">
        <f t="shared" si="6"/>
        <v>2.6129599999999997</v>
      </c>
      <c r="K5" s="21">
        <f t="shared" si="7"/>
        <v>3.3700799999999997</v>
      </c>
      <c r="L5" s="21">
        <f t="shared" si="8"/>
        <v>0.54432000000000003</v>
      </c>
      <c r="M5" s="158">
        <f t="shared" si="9"/>
        <v>11.2</v>
      </c>
      <c r="N5" s="22"/>
      <c r="P5" s="37">
        <f t="shared" si="1"/>
        <v>4.6726399999999995</v>
      </c>
      <c r="Q5" s="37">
        <f t="shared" si="2"/>
        <v>2.6129599999999997</v>
      </c>
      <c r="R5" s="37">
        <f t="shared" si="3"/>
        <v>3.3700799999999997</v>
      </c>
      <c r="S5" s="37">
        <f t="shared" si="4"/>
        <v>0.54432000000000003</v>
      </c>
      <c r="T5" s="37">
        <f t="shared" si="10"/>
        <v>11.2</v>
      </c>
    </row>
    <row r="6" spans="1:20">
      <c r="A6" s="8" t="s">
        <v>48</v>
      </c>
      <c r="B6" s="197">
        <v>11.2</v>
      </c>
      <c r="C6" s="197">
        <v>11.2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4.6726399999999995</v>
      </c>
      <c r="J6" s="21">
        <f t="shared" si="6"/>
        <v>2.6129599999999997</v>
      </c>
      <c r="K6" s="21">
        <f t="shared" si="7"/>
        <v>3.3700799999999997</v>
      </c>
      <c r="L6" s="21">
        <f t="shared" si="8"/>
        <v>0.54432000000000003</v>
      </c>
      <c r="M6" s="158">
        <f t="shared" si="9"/>
        <v>11.2</v>
      </c>
      <c r="N6" s="22"/>
      <c r="P6" s="37">
        <f t="shared" si="1"/>
        <v>4.6726399999999995</v>
      </c>
      <c r="Q6" s="37">
        <f t="shared" si="2"/>
        <v>2.6129599999999997</v>
      </c>
      <c r="R6" s="37">
        <f t="shared" si="3"/>
        <v>3.3700799999999997</v>
      </c>
      <c r="S6" s="37">
        <f t="shared" si="4"/>
        <v>0.54432000000000003</v>
      </c>
      <c r="T6" s="37">
        <f t="shared" si="10"/>
        <v>11.2</v>
      </c>
    </row>
    <row r="7" spans="1:20">
      <c r="A7" s="8" t="s">
        <v>49</v>
      </c>
      <c r="B7" s="197">
        <v>11.2</v>
      </c>
      <c r="C7" s="197">
        <v>11.2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4.6726399999999995</v>
      </c>
      <c r="J7" s="21">
        <f t="shared" si="6"/>
        <v>2.6129599999999997</v>
      </c>
      <c r="K7" s="21">
        <f t="shared" si="7"/>
        <v>3.3700799999999997</v>
      </c>
      <c r="L7" s="21">
        <f t="shared" si="8"/>
        <v>0.54432000000000003</v>
      </c>
      <c r="M7" s="158">
        <f t="shared" si="9"/>
        <v>11.2</v>
      </c>
      <c r="N7" s="22"/>
      <c r="P7" s="37">
        <f t="shared" si="1"/>
        <v>4.6726399999999995</v>
      </c>
      <c r="Q7" s="37">
        <f t="shared" si="2"/>
        <v>2.6129599999999997</v>
      </c>
      <c r="R7" s="37">
        <f t="shared" si="3"/>
        <v>3.3700799999999997</v>
      </c>
      <c r="S7" s="37">
        <f t="shared" si="4"/>
        <v>0.54432000000000003</v>
      </c>
      <c r="T7" s="37">
        <f t="shared" si="10"/>
        <v>11.2</v>
      </c>
    </row>
    <row r="8" spans="1:20">
      <c r="A8" s="8" t="s">
        <v>50</v>
      </c>
      <c r="B8" s="197">
        <v>11.2</v>
      </c>
      <c r="C8" s="197">
        <v>11.2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4.6726399999999995</v>
      </c>
      <c r="J8" s="21">
        <f t="shared" si="6"/>
        <v>2.6129599999999997</v>
      </c>
      <c r="K8" s="21">
        <f t="shared" si="7"/>
        <v>3.3700799999999997</v>
      </c>
      <c r="L8" s="21">
        <f t="shared" si="8"/>
        <v>0.54432000000000003</v>
      </c>
      <c r="M8" s="158">
        <f t="shared" si="9"/>
        <v>11.2</v>
      </c>
      <c r="N8" s="22"/>
      <c r="P8" s="37">
        <f t="shared" si="1"/>
        <v>4.6726399999999995</v>
      </c>
      <c r="Q8" s="37">
        <f t="shared" si="2"/>
        <v>2.6129599999999997</v>
      </c>
      <c r="R8" s="37">
        <f t="shared" si="3"/>
        <v>3.3700799999999997</v>
      </c>
      <c r="S8" s="37">
        <f t="shared" si="4"/>
        <v>0.54432000000000003</v>
      </c>
      <c r="T8" s="37">
        <f t="shared" si="10"/>
        <v>11.2</v>
      </c>
    </row>
    <row r="9" spans="1:20">
      <c r="A9" s="8" t="s">
        <v>51</v>
      </c>
      <c r="B9" s="197">
        <v>11.2</v>
      </c>
      <c r="C9" s="197">
        <v>11.2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4.6726399999999995</v>
      </c>
      <c r="J9" s="21">
        <f t="shared" si="6"/>
        <v>2.6129599999999997</v>
      </c>
      <c r="K9" s="21">
        <f t="shared" si="7"/>
        <v>3.3700799999999997</v>
      </c>
      <c r="L9" s="21">
        <f t="shared" si="8"/>
        <v>0.54432000000000003</v>
      </c>
      <c r="M9" s="158">
        <f t="shared" si="9"/>
        <v>11.2</v>
      </c>
      <c r="N9" s="22"/>
      <c r="P9" s="37">
        <f t="shared" si="1"/>
        <v>4.6726399999999995</v>
      </c>
      <c r="Q9" s="37">
        <f t="shared" si="2"/>
        <v>2.6129599999999997</v>
      </c>
      <c r="R9" s="37">
        <f t="shared" si="3"/>
        <v>3.3700799999999997</v>
      </c>
      <c r="S9" s="37">
        <f t="shared" si="4"/>
        <v>0.54432000000000003</v>
      </c>
      <c r="T9" s="37">
        <f t="shared" si="10"/>
        <v>11.2</v>
      </c>
    </row>
    <row r="10" spans="1:20">
      <c r="A10" s="8" t="s">
        <v>52</v>
      </c>
      <c r="B10" s="197">
        <v>11.2</v>
      </c>
      <c r="C10" s="197">
        <v>11.2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4.6726399999999995</v>
      </c>
      <c r="J10" s="21">
        <f t="shared" si="6"/>
        <v>2.6129599999999997</v>
      </c>
      <c r="K10" s="21">
        <f t="shared" si="7"/>
        <v>3.3700799999999997</v>
      </c>
      <c r="L10" s="21">
        <f t="shared" si="8"/>
        <v>0.54432000000000003</v>
      </c>
      <c r="M10" s="158">
        <f t="shared" si="9"/>
        <v>11.2</v>
      </c>
      <c r="N10" s="22"/>
      <c r="P10" s="37">
        <f t="shared" si="1"/>
        <v>4.6726399999999995</v>
      </c>
      <c r="Q10" s="37">
        <f t="shared" si="2"/>
        <v>2.6129599999999997</v>
      </c>
      <c r="R10" s="37">
        <f t="shared" si="3"/>
        <v>3.3700799999999997</v>
      </c>
      <c r="S10" s="37">
        <f t="shared" si="4"/>
        <v>0.54432000000000003</v>
      </c>
      <c r="T10" s="37">
        <f t="shared" si="10"/>
        <v>11.2</v>
      </c>
    </row>
    <row r="11" spans="1:20">
      <c r="A11" s="8" t="s">
        <v>53</v>
      </c>
      <c r="B11" s="197">
        <v>11.2</v>
      </c>
      <c r="C11" s="197">
        <v>11.2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4.6726399999999995</v>
      </c>
      <c r="J11" s="21">
        <f t="shared" si="6"/>
        <v>2.6129599999999997</v>
      </c>
      <c r="K11" s="21">
        <f t="shared" si="7"/>
        <v>3.3700799999999997</v>
      </c>
      <c r="L11" s="21">
        <f t="shared" si="8"/>
        <v>0.54432000000000003</v>
      </c>
      <c r="M11" s="158">
        <f t="shared" si="9"/>
        <v>11.2</v>
      </c>
      <c r="N11" s="22"/>
      <c r="P11" s="37">
        <f t="shared" si="1"/>
        <v>4.6726399999999995</v>
      </c>
      <c r="Q11" s="37">
        <f t="shared" si="2"/>
        <v>2.6129599999999997</v>
      </c>
      <c r="R11" s="37">
        <f t="shared" si="3"/>
        <v>3.3700799999999997</v>
      </c>
      <c r="S11" s="37">
        <f t="shared" si="4"/>
        <v>0.54432000000000003</v>
      </c>
      <c r="T11" s="37">
        <f t="shared" si="10"/>
        <v>11.2</v>
      </c>
    </row>
    <row r="12" spans="1:20">
      <c r="A12" s="8" t="s">
        <v>54</v>
      </c>
      <c r="B12" s="197">
        <v>11.2</v>
      </c>
      <c r="C12" s="197">
        <v>11.2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4.6726399999999995</v>
      </c>
      <c r="J12" s="21">
        <f t="shared" si="6"/>
        <v>2.6129599999999997</v>
      </c>
      <c r="K12" s="21">
        <f t="shared" si="7"/>
        <v>3.3700799999999997</v>
      </c>
      <c r="L12" s="21">
        <f t="shared" si="8"/>
        <v>0.54432000000000003</v>
      </c>
      <c r="M12" s="158">
        <f t="shared" si="9"/>
        <v>11.2</v>
      </c>
      <c r="N12" s="22"/>
      <c r="P12" s="37">
        <f t="shared" si="1"/>
        <v>4.6726399999999995</v>
      </c>
      <c r="Q12" s="37">
        <f t="shared" si="2"/>
        <v>2.6129599999999997</v>
      </c>
      <c r="R12" s="37">
        <f t="shared" si="3"/>
        <v>3.3700799999999997</v>
      </c>
      <c r="S12" s="37">
        <f t="shared" si="4"/>
        <v>0.54432000000000003</v>
      </c>
      <c r="T12" s="37">
        <f t="shared" si="10"/>
        <v>11.2</v>
      </c>
    </row>
    <row r="13" spans="1:20">
      <c r="A13" s="8" t="s">
        <v>55</v>
      </c>
      <c r="B13" s="197">
        <v>11.2</v>
      </c>
      <c r="C13" s="197">
        <v>11.2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4.6726399999999995</v>
      </c>
      <c r="J13" s="21">
        <f t="shared" si="6"/>
        <v>2.6129599999999997</v>
      </c>
      <c r="K13" s="21">
        <f t="shared" si="7"/>
        <v>3.3700799999999997</v>
      </c>
      <c r="L13" s="21">
        <f t="shared" si="8"/>
        <v>0.54432000000000003</v>
      </c>
      <c r="M13" s="158">
        <f t="shared" si="9"/>
        <v>11.2</v>
      </c>
      <c r="N13" s="22"/>
      <c r="P13" s="37">
        <f t="shared" si="1"/>
        <v>4.6726399999999995</v>
      </c>
      <c r="Q13" s="37">
        <f t="shared" si="2"/>
        <v>2.6129599999999997</v>
      </c>
      <c r="R13" s="37">
        <f t="shared" si="3"/>
        <v>3.3700799999999997</v>
      </c>
      <c r="S13" s="37">
        <f t="shared" si="4"/>
        <v>0.54432000000000003</v>
      </c>
      <c r="T13" s="37">
        <f t="shared" si="10"/>
        <v>11.2</v>
      </c>
    </row>
    <row r="14" spans="1:20">
      <c r="A14" s="8" t="s">
        <v>56</v>
      </c>
      <c r="B14" s="197">
        <v>11.2</v>
      </c>
      <c r="C14" s="197">
        <v>11.2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4.6726399999999995</v>
      </c>
      <c r="J14" s="21">
        <f t="shared" si="6"/>
        <v>2.6129599999999997</v>
      </c>
      <c r="K14" s="21">
        <f t="shared" si="7"/>
        <v>3.3700799999999997</v>
      </c>
      <c r="L14" s="21">
        <f t="shared" si="8"/>
        <v>0.54432000000000003</v>
      </c>
      <c r="M14" s="158">
        <f t="shared" si="9"/>
        <v>11.2</v>
      </c>
      <c r="N14" s="22"/>
      <c r="P14" s="37">
        <f t="shared" si="1"/>
        <v>4.6726399999999995</v>
      </c>
      <c r="Q14" s="37">
        <f t="shared" si="2"/>
        <v>2.6129599999999997</v>
      </c>
      <c r="R14" s="37">
        <f t="shared" si="3"/>
        <v>3.3700799999999997</v>
      </c>
      <c r="S14" s="37">
        <f t="shared" si="4"/>
        <v>0.54432000000000003</v>
      </c>
      <c r="T14" s="37">
        <f t="shared" si="10"/>
        <v>11.2</v>
      </c>
    </row>
    <row r="15" spans="1:20">
      <c r="A15" s="8" t="s">
        <v>57</v>
      </c>
      <c r="B15" s="197">
        <v>11.2</v>
      </c>
      <c r="C15" s="197">
        <v>11.2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4.6726399999999995</v>
      </c>
      <c r="J15" s="21">
        <f t="shared" si="6"/>
        <v>2.6129599999999997</v>
      </c>
      <c r="K15" s="21">
        <f t="shared" si="7"/>
        <v>3.3700799999999997</v>
      </c>
      <c r="L15" s="21">
        <f t="shared" si="8"/>
        <v>0.54432000000000003</v>
      </c>
      <c r="M15" s="158">
        <f t="shared" si="9"/>
        <v>11.2</v>
      </c>
      <c r="N15" s="22"/>
      <c r="P15" s="37">
        <f t="shared" si="1"/>
        <v>4.6726399999999995</v>
      </c>
      <c r="Q15" s="37">
        <f t="shared" si="2"/>
        <v>2.6129599999999997</v>
      </c>
      <c r="R15" s="37">
        <f t="shared" si="3"/>
        <v>3.3700799999999997</v>
      </c>
      <c r="S15" s="37">
        <f t="shared" si="4"/>
        <v>0.54432000000000003</v>
      </c>
      <c r="T15" s="37">
        <f t="shared" si="10"/>
        <v>11.2</v>
      </c>
    </row>
    <row r="16" spans="1:20">
      <c r="A16" s="8" t="s">
        <v>58</v>
      </c>
      <c r="B16" s="197">
        <v>11.2</v>
      </c>
      <c r="C16" s="197">
        <v>11.2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4.6726399999999995</v>
      </c>
      <c r="J16" s="21">
        <f t="shared" si="6"/>
        <v>2.6129599999999997</v>
      </c>
      <c r="K16" s="21">
        <f t="shared" si="7"/>
        <v>3.3700799999999997</v>
      </c>
      <c r="L16" s="21">
        <f t="shared" si="8"/>
        <v>0.54432000000000003</v>
      </c>
      <c r="M16" s="158">
        <f t="shared" si="9"/>
        <v>11.2</v>
      </c>
      <c r="N16" s="22"/>
      <c r="P16" s="37">
        <f t="shared" si="1"/>
        <v>4.6726399999999995</v>
      </c>
      <c r="Q16" s="37">
        <f t="shared" si="2"/>
        <v>2.6129599999999997</v>
      </c>
      <c r="R16" s="37">
        <f t="shared" si="3"/>
        <v>3.3700799999999997</v>
      </c>
      <c r="S16" s="37">
        <f t="shared" si="4"/>
        <v>0.54432000000000003</v>
      </c>
      <c r="T16" s="37">
        <f t="shared" si="10"/>
        <v>11.2</v>
      </c>
    </row>
    <row r="17" spans="1:20">
      <c r="A17" s="8" t="s">
        <v>59</v>
      </c>
      <c r="B17" s="197">
        <v>11.2</v>
      </c>
      <c r="C17" s="197">
        <v>11.2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4.6726399999999995</v>
      </c>
      <c r="J17" s="21">
        <f t="shared" si="6"/>
        <v>2.6129599999999997</v>
      </c>
      <c r="K17" s="21">
        <f t="shared" si="7"/>
        <v>3.3700799999999997</v>
      </c>
      <c r="L17" s="21">
        <f t="shared" si="8"/>
        <v>0.54432000000000003</v>
      </c>
      <c r="M17" s="158">
        <f t="shared" si="9"/>
        <v>11.2</v>
      </c>
      <c r="N17" s="22"/>
      <c r="P17" s="37">
        <f t="shared" si="1"/>
        <v>4.6726399999999995</v>
      </c>
      <c r="Q17" s="37">
        <f t="shared" si="2"/>
        <v>2.6129599999999997</v>
      </c>
      <c r="R17" s="37">
        <f t="shared" si="3"/>
        <v>3.3700799999999997</v>
      </c>
      <c r="S17" s="37">
        <f t="shared" si="4"/>
        <v>0.54432000000000003</v>
      </c>
      <c r="T17" s="37">
        <f t="shared" si="10"/>
        <v>11.2</v>
      </c>
    </row>
    <row r="18" spans="1:20">
      <c r="A18" s="8" t="s">
        <v>60</v>
      </c>
      <c r="B18" s="197">
        <v>11.2</v>
      </c>
      <c r="C18" s="197">
        <v>11.2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4.6726399999999995</v>
      </c>
      <c r="J18" s="21">
        <f t="shared" si="6"/>
        <v>2.6129599999999997</v>
      </c>
      <c r="K18" s="21">
        <f t="shared" si="7"/>
        <v>3.3700799999999997</v>
      </c>
      <c r="L18" s="21">
        <f t="shared" si="8"/>
        <v>0.54432000000000003</v>
      </c>
      <c r="M18" s="158">
        <f t="shared" si="9"/>
        <v>11.2</v>
      </c>
      <c r="N18" s="22"/>
      <c r="P18" s="37">
        <f t="shared" si="1"/>
        <v>4.6726399999999995</v>
      </c>
      <c r="Q18" s="37">
        <f t="shared" si="2"/>
        <v>2.6129599999999997</v>
      </c>
      <c r="R18" s="37">
        <f t="shared" si="3"/>
        <v>3.3700799999999997</v>
      </c>
      <c r="S18" s="37">
        <f t="shared" si="4"/>
        <v>0.54432000000000003</v>
      </c>
      <c r="T18" s="37">
        <f t="shared" si="10"/>
        <v>11.2</v>
      </c>
    </row>
    <row r="19" spans="1:20">
      <c r="A19" s="8" t="s">
        <v>61</v>
      </c>
      <c r="B19" s="197">
        <v>11.2</v>
      </c>
      <c r="C19" s="197">
        <v>11.2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4.6726399999999995</v>
      </c>
      <c r="J19" s="21">
        <f t="shared" si="6"/>
        <v>2.6129599999999997</v>
      </c>
      <c r="K19" s="21">
        <f t="shared" si="7"/>
        <v>3.3700799999999997</v>
      </c>
      <c r="L19" s="21">
        <f t="shared" si="8"/>
        <v>0.54432000000000003</v>
      </c>
      <c r="M19" s="158">
        <f t="shared" si="9"/>
        <v>11.2</v>
      </c>
      <c r="N19" s="22"/>
      <c r="P19" s="37">
        <f t="shared" si="1"/>
        <v>4.6726399999999995</v>
      </c>
      <c r="Q19" s="37">
        <f t="shared" si="2"/>
        <v>2.6129599999999997</v>
      </c>
      <c r="R19" s="37">
        <f t="shared" si="3"/>
        <v>3.3700799999999997</v>
      </c>
      <c r="S19" s="37">
        <f t="shared" si="4"/>
        <v>0.54432000000000003</v>
      </c>
      <c r="T19" s="37">
        <f t="shared" si="10"/>
        <v>11.2</v>
      </c>
    </row>
    <row r="20" spans="1:20">
      <c r="A20" s="8" t="s">
        <v>62</v>
      </c>
      <c r="B20" s="197">
        <v>11.2</v>
      </c>
      <c r="C20" s="197">
        <v>11.2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4.6726399999999995</v>
      </c>
      <c r="J20" s="21">
        <f t="shared" si="6"/>
        <v>2.6129599999999997</v>
      </c>
      <c r="K20" s="21">
        <f t="shared" si="7"/>
        <v>3.3700799999999997</v>
      </c>
      <c r="L20" s="21">
        <f t="shared" si="8"/>
        <v>0.54432000000000003</v>
      </c>
      <c r="M20" s="158">
        <f t="shared" si="9"/>
        <v>11.2</v>
      </c>
      <c r="N20" s="22"/>
      <c r="P20" s="37">
        <f t="shared" si="1"/>
        <v>4.6726399999999995</v>
      </c>
      <c r="Q20" s="37">
        <f t="shared" si="2"/>
        <v>2.6129599999999997</v>
      </c>
      <c r="R20" s="37">
        <f t="shared" si="3"/>
        <v>3.3700799999999997</v>
      </c>
      <c r="S20" s="37">
        <f t="shared" si="4"/>
        <v>0.54432000000000003</v>
      </c>
      <c r="T20" s="37">
        <f t="shared" si="10"/>
        <v>11.2</v>
      </c>
    </row>
    <row r="21" spans="1:20">
      <c r="A21" s="8" t="s">
        <v>63</v>
      </c>
      <c r="B21" s="197">
        <v>11.2</v>
      </c>
      <c r="C21" s="197">
        <v>11.2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4.6726399999999995</v>
      </c>
      <c r="J21" s="21">
        <f t="shared" si="6"/>
        <v>2.6129599999999997</v>
      </c>
      <c r="K21" s="21">
        <f t="shared" si="7"/>
        <v>3.3700799999999997</v>
      </c>
      <c r="L21" s="21">
        <f t="shared" si="8"/>
        <v>0.54432000000000003</v>
      </c>
      <c r="M21" s="158">
        <f t="shared" si="9"/>
        <v>11.2</v>
      </c>
      <c r="N21" s="22"/>
      <c r="P21" s="37">
        <f t="shared" si="1"/>
        <v>4.6726399999999995</v>
      </c>
      <c r="Q21" s="37">
        <f t="shared" si="2"/>
        <v>2.6129599999999997</v>
      </c>
      <c r="R21" s="37">
        <f t="shared" si="3"/>
        <v>3.3700799999999997</v>
      </c>
      <c r="S21" s="37">
        <f t="shared" si="4"/>
        <v>0.54432000000000003</v>
      </c>
      <c r="T21" s="37">
        <f t="shared" si="10"/>
        <v>11.2</v>
      </c>
    </row>
    <row r="22" spans="1:20">
      <c r="A22" s="8" t="s">
        <v>64</v>
      </c>
      <c r="B22" s="197">
        <v>11.2</v>
      </c>
      <c r="C22" s="197">
        <v>11.2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4.6726399999999995</v>
      </c>
      <c r="J22" s="21">
        <f t="shared" si="6"/>
        <v>2.6129599999999997</v>
      </c>
      <c r="K22" s="21">
        <f t="shared" si="7"/>
        <v>3.3700799999999997</v>
      </c>
      <c r="L22" s="21">
        <f t="shared" si="8"/>
        <v>0.54432000000000003</v>
      </c>
      <c r="M22" s="158">
        <f t="shared" si="9"/>
        <v>11.2</v>
      </c>
      <c r="N22" s="22"/>
      <c r="P22" s="37">
        <f t="shared" si="1"/>
        <v>4.6726399999999995</v>
      </c>
      <c r="Q22" s="37">
        <f t="shared" si="2"/>
        <v>2.6129599999999997</v>
      </c>
      <c r="R22" s="37">
        <f t="shared" si="3"/>
        <v>3.3700799999999997</v>
      </c>
      <c r="S22" s="37">
        <f t="shared" si="4"/>
        <v>0.54432000000000003</v>
      </c>
      <c r="T22" s="37">
        <f t="shared" si="10"/>
        <v>11.2</v>
      </c>
    </row>
    <row r="23" spans="1:20">
      <c r="A23" s="8" t="s">
        <v>65</v>
      </c>
      <c r="B23" s="197">
        <v>11.2</v>
      </c>
      <c r="C23" s="197">
        <v>11.2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4.6726399999999995</v>
      </c>
      <c r="J23" s="21">
        <f t="shared" si="6"/>
        <v>2.6129599999999997</v>
      </c>
      <c r="K23" s="21">
        <f t="shared" si="7"/>
        <v>3.3700799999999997</v>
      </c>
      <c r="L23" s="21">
        <f t="shared" si="8"/>
        <v>0.54432000000000003</v>
      </c>
      <c r="M23" s="158">
        <f t="shared" si="9"/>
        <v>11.2</v>
      </c>
      <c r="N23" s="22"/>
      <c r="P23" s="37">
        <f t="shared" si="1"/>
        <v>4.6726399999999995</v>
      </c>
      <c r="Q23" s="37">
        <f t="shared" si="2"/>
        <v>2.6129599999999997</v>
      </c>
      <c r="R23" s="37">
        <f t="shared" si="3"/>
        <v>3.3700799999999997</v>
      </c>
      <c r="S23" s="37">
        <f t="shared" si="4"/>
        <v>0.54432000000000003</v>
      </c>
      <c r="T23" s="37">
        <f t="shared" si="10"/>
        <v>11.2</v>
      </c>
    </row>
    <row r="24" spans="1:20">
      <c r="A24" s="8" t="s">
        <v>66</v>
      </c>
      <c r="B24" s="197">
        <v>11.2</v>
      </c>
      <c r="C24" s="197">
        <v>11.2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4.6726399999999995</v>
      </c>
      <c r="J24" s="21">
        <f t="shared" si="6"/>
        <v>2.6129599999999997</v>
      </c>
      <c r="K24" s="21">
        <f t="shared" si="7"/>
        <v>3.3700799999999997</v>
      </c>
      <c r="L24" s="21">
        <f t="shared" si="8"/>
        <v>0.54432000000000003</v>
      </c>
      <c r="M24" s="158">
        <f t="shared" si="9"/>
        <v>11.2</v>
      </c>
      <c r="N24" s="22"/>
      <c r="P24" s="37">
        <f t="shared" si="1"/>
        <v>4.6726399999999995</v>
      </c>
      <c r="Q24" s="37">
        <f t="shared" si="2"/>
        <v>2.6129599999999997</v>
      </c>
      <c r="R24" s="37">
        <f t="shared" si="3"/>
        <v>3.3700799999999997</v>
      </c>
      <c r="S24" s="37">
        <f t="shared" si="4"/>
        <v>0.54432000000000003</v>
      </c>
      <c r="T24" s="37">
        <f t="shared" si="10"/>
        <v>11.2</v>
      </c>
    </row>
    <row r="25" spans="1:20">
      <c r="A25" s="8" t="s">
        <v>67</v>
      </c>
      <c r="B25" s="197">
        <v>11.2</v>
      </c>
      <c r="C25" s="197">
        <v>11.2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4.6726399999999995</v>
      </c>
      <c r="J25" s="21">
        <f t="shared" si="6"/>
        <v>2.6129599999999997</v>
      </c>
      <c r="K25" s="21">
        <f t="shared" si="7"/>
        <v>3.3700799999999997</v>
      </c>
      <c r="L25" s="21">
        <f t="shared" si="8"/>
        <v>0.54432000000000003</v>
      </c>
      <c r="M25" s="158">
        <f t="shared" si="9"/>
        <v>11.2</v>
      </c>
      <c r="N25" s="22"/>
      <c r="P25" s="37">
        <f t="shared" si="1"/>
        <v>4.6726399999999995</v>
      </c>
      <c r="Q25" s="37">
        <f t="shared" si="2"/>
        <v>2.6129599999999997</v>
      </c>
      <c r="R25" s="37">
        <f t="shared" si="3"/>
        <v>3.3700799999999997</v>
      </c>
      <c r="S25" s="37">
        <f t="shared" si="4"/>
        <v>0.54432000000000003</v>
      </c>
      <c r="T25" s="37">
        <f t="shared" si="10"/>
        <v>11.2</v>
      </c>
    </row>
    <row r="26" spans="1:20">
      <c r="A26" s="8" t="s">
        <v>68</v>
      </c>
      <c r="B26" s="197">
        <v>11.2</v>
      </c>
      <c r="C26" s="197">
        <v>11.2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4.6726399999999995</v>
      </c>
      <c r="J26" s="21">
        <f t="shared" si="6"/>
        <v>2.6129599999999997</v>
      </c>
      <c r="K26" s="21">
        <f t="shared" si="7"/>
        <v>3.3700799999999997</v>
      </c>
      <c r="L26" s="21">
        <f t="shared" si="8"/>
        <v>0.54432000000000003</v>
      </c>
      <c r="M26" s="158">
        <f t="shared" si="9"/>
        <v>11.2</v>
      </c>
      <c r="N26" s="22"/>
      <c r="P26" s="37">
        <f t="shared" si="1"/>
        <v>4.6726399999999995</v>
      </c>
      <c r="Q26" s="37">
        <f t="shared" si="2"/>
        <v>2.6129599999999997</v>
      </c>
      <c r="R26" s="37">
        <f t="shared" si="3"/>
        <v>3.3700799999999997</v>
      </c>
      <c r="S26" s="37">
        <f t="shared" si="4"/>
        <v>0.54432000000000003</v>
      </c>
      <c r="T26" s="37">
        <f t="shared" si="10"/>
        <v>11.2</v>
      </c>
    </row>
    <row r="27" spans="1:20">
      <c r="A27" s="8" t="s">
        <v>69</v>
      </c>
      <c r="B27" s="197">
        <v>11.2</v>
      </c>
      <c r="C27" s="197">
        <v>11.2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4.6726399999999995</v>
      </c>
      <c r="J27" s="21">
        <f t="shared" si="6"/>
        <v>2.6129599999999997</v>
      </c>
      <c r="K27" s="21">
        <f t="shared" si="7"/>
        <v>3.3700799999999997</v>
      </c>
      <c r="L27" s="21">
        <f t="shared" si="8"/>
        <v>0.54432000000000003</v>
      </c>
      <c r="M27" s="158">
        <f t="shared" si="9"/>
        <v>11.2</v>
      </c>
      <c r="N27" s="22"/>
      <c r="P27" s="37">
        <f t="shared" si="1"/>
        <v>4.6726399999999995</v>
      </c>
      <c r="Q27" s="37">
        <f t="shared" si="2"/>
        <v>2.6129599999999997</v>
      </c>
      <c r="R27" s="37">
        <f t="shared" si="3"/>
        <v>3.3700799999999997</v>
      </c>
      <c r="S27" s="37">
        <f t="shared" si="4"/>
        <v>0.54432000000000003</v>
      </c>
      <c r="T27" s="37">
        <f t="shared" si="10"/>
        <v>11.2</v>
      </c>
    </row>
    <row r="28" spans="1:20">
      <c r="A28" s="8" t="s">
        <v>70</v>
      </c>
      <c r="B28" s="197">
        <v>11.2</v>
      </c>
      <c r="C28" s="197">
        <v>11.2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4.6726399999999995</v>
      </c>
      <c r="J28" s="21">
        <f t="shared" si="6"/>
        <v>2.6129599999999997</v>
      </c>
      <c r="K28" s="21">
        <f t="shared" si="7"/>
        <v>3.3700799999999997</v>
      </c>
      <c r="L28" s="21">
        <f t="shared" si="8"/>
        <v>0.54432000000000003</v>
      </c>
      <c r="M28" s="158">
        <f t="shared" si="9"/>
        <v>11.2</v>
      </c>
      <c r="N28" s="22"/>
      <c r="P28" s="37">
        <f t="shared" si="1"/>
        <v>4.6726399999999995</v>
      </c>
      <c r="Q28" s="37">
        <f t="shared" si="2"/>
        <v>2.6129599999999997</v>
      </c>
      <c r="R28" s="37">
        <f t="shared" si="3"/>
        <v>3.3700799999999997</v>
      </c>
      <c r="S28" s="37">
        <f t="shared" si="4"/>
        <v>0.54432000000000003</v>
      </c>
      <c r="T28" s="37">
        <f t="shared" si="10"/>
        <v>11.2</v>
      </c>
    </row>
    <row r="29" spans="1:20">
      <c r="A29" s="8" t="s">
        <v>71</v>
      </c>
      <c r="B29" s="197">
        <v>11.2</v>
      </c>
      <c r="C29" s="197">
        <v>11.2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4.6726399999999995</v>
      </c>
      <c r="J29" s="21">
        <f t="shared" si="6"/>
        <v>2.6129599999999997</v>
      </c>
      <c r="K29" s="21">
        <f t="shared" si="7"/>
        <v>3.3700799999999997</v>
      </c>
      <c r="L29" s="21">
        <f t="shared" si="8"/>
        <v>0.54432000000000003</v>
      </c>
      <c r="M29" s="158">
        <f t="shared" si="9"/>
        <v>11.2</v>
      </c>
      <c r="N29" s="22"/>
      <c r="P29" s="37">
        <f t="shared" si="1"/>
        <v>4.6726399999999995</v>
      </c>
      <c r="Q29" s="37">
        <f t="shared" si="2"/>
        <v>2.6129599999999997</v>
      </c>
      <c r="R29" s="37">
        <f t="shared" si="3"/>
        <v>3.3700799999999997</v>
      </c>
      <c r="S29" s="37">
        <f t="shared" si="4"/>
        <v>0.54432000000000003</v>
      </c>
      <c r="T29" s="37">
        <f t="shared" si="10"/>
        <v>11.2</v>
      </c>
    </row>
    <row r="30" spans="1:20">
      <c r="A30" s="8" t="s">
        <v>72</v>
      </c>
      <c r="B30" s="197">
        <v>11.2</v>
      </c>
      <c r="C30" s="197">
        <v>11.2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4.6726399999999995</v>
      </c>
      <c r="J30" s="21">
        <f t="shared" si="6"/>
        <v>2.6129599999999997</v>
      </c>
      <c r="K30" s="21">
        <f t="shared" si="7"/>
        <v>3.3700799999999997</v>
      </c>
      <c r="L30" s="21">
        <f t="shared" si="8"/>
        <v>0.54432000000000003</v>
      </c>
      <c r="M30" s="158">
        <f t="shared" si="9"/>
        <v>11.2</v>
      </c>
      <c r="N30" s="22"/>
      <c r="P30" s="37">
        <f t="shared" si="1"/>
        <v>4.6726399999999995</v>
      </c>
      <c r="Q30" s="37">
        <f t="shared" si="2"/>
        <v>2.6129599999999997</v>
      </c>
      <c r="R30" s="37">
        <f t="shared" si="3"/>
        <v>3.3700799999999997</v>
      </c>
      <c r="S30" s="37">
        <f t="shared" si="4"/>
        <v>0.54432000000000003</v>
      </c>
      <c r="T30" s="37">
        <f t="shared" si="10"/>
        <v>11.2</v>
      </c>
    </row>
    <row r="31" spans="1:20">
      <c r="A31" s="8" t="s">
        <v>73</v>
      </c>
      <c r="B31" s="197">
        <v>11.2</v>
      </c>
      <c r="C31" s="197">
        <v>11.2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4.6726399999999995</v>
      </c>
      <c r="J31" s="21">
        <f t="shared" si="6"/>
        <v>2.6129599999999997</v>
      </c>
      <c r="K31" s="21">
        <f t="shared" si="7"/>
        <v>3.3700799999999997</v>
      </c>
      <c r="L31" s="21">
        <f t="shared" si="8"/>
        <v>0.54432000000000003</v>
      </c>
      <c r="M31" s="158">
        <f t="shared" si="9"/>
        <v>11.2</v>
      </c>
      <c r="N31" s="22"/>
      <c r="P31" s="37">
        <f t="shared" si="1"/>
        <v>4.6726399999999995</v>
      </c>
      <c r="Q31" s="37">
        <f t="shared" si="2"/>
        <v>2.6129599999999997</v>
      </c>
      <c r="R31" s="37">
        <f t="shared" si="3"/>
        <v>3.3700799999999997</v>
      </c>
      <c r="S31" s="37">
        <f t="shared" si="4"/>
        <v>0.54432000000000003</v>
      </c>
      <c r="T31" s="37">
        <f t="shared" si="10"/>
        <v>11.2</v>
      </c>
    </row>
    <row r="32" spans="1:20">
      <c r="A32" s="8" t="s">
        <v>74</v>
      </c>
      <c r="B32" s="197">
        <v>11.2</v>
      </c>
      <c r="C32" s="197">
        <v>11.2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4.6726399999999995</v>
      </c>
      <c r="J32" s="21">
        <f t="shared" si="6"/>
        <v>2.6129599999999997</v>
      </c>
      <c r="K32" s="21">
        <f t="shared" si="7"/>
        <v>3.3700799999999997</v>
      </c>
      <c r="L32" s="21">
        <f t="shared" si="8"/>
        <v>0.54432000000000003</v>
      </c>
      <c r="M32" s="158">
        <f t="shared" si="9"/>
        <v>11.2</v>
      </c>
      <c r="N32" s="22"/>
      <c r="P32" s="37">
        <f t="shared" si="1"/>
        <v>4.6726399999999995</v>
      </c>
      <c r="Q32" s="37">
        <f t="shared" si="2"/>
        <v>2.6129599999999997</v>
      </c>
      <c r="R32" s="37">
        <f t="shared" si="3"/>
        <v>3.3700799999999997</v>
      </c>
      <c r="S32" s="37">
        <f t="shared" si="4"/>
        <v>0.54432000000000003</v>
      </c>
      <c r="T32" s="37">
        <f t="shared" si="10"/>
        <v>11.2</v>
      </c>
    </row>
    <row r="33" spans="1:20">
      <c r="A33" s="8" t="s">
        <v>75</v>
      </c>
      <c r="B33" s="197">
        <v>11.2</v>
      </c>
      <c r="C33" s="197">
        <v>11.2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4.6726399999999995</v>
      </c>
      <c r="J33" s="21">
        <f t="shared" si="6"/>
        <v>2.6129599999999997</v>
      </c>
      <c r="K33" s="21">
        <f t="shared" si="7"/>
        <v>3.3700799999999997</v>
      </c>
      <c r="L33" s="21">
        <f t="shared" si="8"/>
        <v>0.54432000000000003</v>
      </c>
      <c r="M33" s="158">
        <f t="shared" si="9"/>
        <v>11.2</v>
      </c>
      <c r="N33" s="22"/>
      <c r="P33" s="37">
        <f t="shared" si="1"/>
        <v>4.6726399999999995</v>
      </c>
      <c r="Q33" s="37">
        <f t="shared" si="2"/>
        <v>2.6129599999999997</v>
      </c>
      <c r="R33" s="37">
        <f t="shared" si="3"/>
        <v>3.3700799999999997</v>
      </c>
      <c r="S33" s="37">
        <f t="shared" si="4"/>
        <v>0.54432000000000003</v>
      </c>
      <c r="T33" s="37">
        <f t="shared" si="10"/>
        <v>11.2</v>
      </c>
    </row>
    <row r="34" spans="1:20">
      <c r="A34" s="8" t="s">
        <v>76</v>
      </c>
      <c r="B34" s="197">
        <v>11.2</v>
      </c>
      <c r="C34" s="197">
        <v>11.2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4.6726399999999995</v>
      </c>
      <c r="J34" s="21">
        <f t="shared" si="6"/>
        <v>2.6129599999999997</v>
      </c>
      <c r="K34" s="21">
        <f t="shared" si="7"/>
        <v>3.3700799999999997</v>
      </c>
      <c r="L34" s="21">
        <f t="shared" si="8"/>
        <v>0.54432000000000003</v>
      </c>
      <c r="M34" s="158">
        <f t="shared" si="9"/>
        <v>11.2</v>
      </c>
      <c r="N34" s="22"/>
      <c r="P34" s="37">
        <f t="shared" si="1"/>
        <v>4.6726399999999995</v>
      </c>
      <c r="Q34" s="37">
        <f t="shared" si="2"/>
        <v>2.6129599999999997</v>
      </c>
      <c r="R34" s="37">
        <f t="shared" si="3"/>
        <v>3.3700799999999997</v>
      </c>
      <c r="S34" s="37">
        <f t="shared" si="4"/>
        <v>0.54432000000000003</v>
      </c>
      <c r="T34" s="37">
        <f t="shared" si="10"/>
        <v>11.2</v>
      </c>
    </row>
    <row r="35" spans="1:20">
      <c r="A35" s="8" t="s">
        <v>77</v>
      </c>
      <c r="B35" s="197">
        <v>11.2</v>
      </c>
      <c r="C35" s="197">
        <v>11.2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4.6726399999999995</v>
      </c>
      <c r="J35" s="21">
        <f t="shared" si="6"/>
        <v>2.6129599999999997</v>
      </c>
      <c r="K35" s="21">
        <f t="shared" si="7"/>
        <v>3.3700799999999997</v>
      </c>
      <c r="L35" s="21">
        <f t="shared" si="8"/>
        <v>0.54432000000000003</v>
      </c>
      <c r="M35" s="158">
        <f t="shared" si="9"/>
        <v>11.2</v>
      </c>
      <c r="N35" s="22"/>
      <c r="P35" s="37">
        <f t="shared" ref="P35:P66" si="12">I35</f>
        <v>4.6726399999999995</v>
      </c>
      <c r="Q35" s="37">
        <f t="shared" ref="Q35:Q66" si="13">J35</f>
        <v>2.6129599999999997</v>
      </c>
      <c r="R35" s="37">
        <f t="shared" ref="R35:R66" si="14">K35</f>
        <v>3.3700799999999997</v>
      </c>
      <c r="S35" s="37">
        <f t="shared" ref="S35:S66" si="15">L35</f>
        <v>0.54432000000000003</v>
      </c>
      <c r="T35" s="37">
        <f t="shared" si="10"/>
        <v>11.2</v>
      </c>
    </row>
    <row r="36" spans="1:20">
      <c r="A36" s="8" t="s">
        <v>78</v>
      </c>
      <c r="B36" s="197">
        <v>11.2</v>
      </c>
      <c r="C36" s="197">
        <v>11.2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4.6726399999999995</v>
      </c>
      <c r="J36" s="21">
        <f t="shared" si="6"/>
        <v>2.6129599999999997</v>
      </c>
      <c r="K36" s="21">
        <f t="shared" si="7"/>
        <v>3.3700799999999997</v>
      </c>
      <c r="L36" s="21">
        <f t="shared" si="8"/>
        <v>0.54432000000000003</v>
      </c>
      <c r="M36" s="158">
        <f t="shared" si="9"/>
        <v>11.2</v>
      </c>
      <c r="N36" s="22"/>
      <c r="P36" s="37">
        <f t="shared" si="12"/>
        <v>4.6726399999999995</v>
      </c>
      <c r="Q36" s="37">
        <f t="shared" si="13"/>
        <v>2.6129599999999997</v>
      </c>
      <c r="R36" s="37">
        <f t="shared" si="14"/>
        <v>3.3700799999999997</v>
      </c>
      <c r="S36" s="37">
        <f t="shared" si="15"/>
        <v>0.54432000000000003</v>
      </c>
      <c r="T36" s="37">
        <f t="shared" si="10"/>
        <v>11.2</v>
      </c>
    </row>
    <row r="37" spans="1:20">
      <c r="A37" s="8" t="s">
        <v>79</v>
      </c>
      <c r="B37" s="197">
        <v>11.2</v>
      </c>
      <c r="C37" s="197">
        <v>11.2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4.6726399999999995</v>
      </c>
      <c r="J37" s="21">
        <f t="shared" si="6"/>
        <v>2.6129599999999997</v>
      </c>
      <c r="K37" s="21">
        <f t="shared" si="7"/>
        <v>3.3700799999999997</v>
      </c>
      <c r="L37" s="21">
        <f t="shared" si="8"/>
        <v>0.54432000000000003</v>
      </c>
      <c r="M37" s="158">
        <f t="shared" si="9"/>
        <v>11.2</v>
      </c>
      <c r="N37" s="22"/>
      <c r="P37" s="37">
        <f t="shared" si="12"/>
        <v>4.6726399999999995</v>
      </c>
      <c r="Q37" s="37">
        <f t="shared" si="13"/>
        <v>2.6129599999999997</v>
      </c>
      <c r="R37" s="37">
        <f t="shared" si="14"/>
        <v>3.3700799999999997</v>
      </c>
      <c r="S37" s="37">
        <f t="shared" si="15"/>
        <v>0.54432000000000003</v>
      </c>
      <c r="T37" s="37">
        <f t="shared" si="10"/>
        <v>11.2</v>
      </c>
    </row>
    <row r="38" spans="1:20">
      <c r="A38" s="8" t="s">
        <v>80</v>
      </c>
      <c r="B38" s="197">
        <v>11.2</v>
      </c>
      <c r="C38" s="197">
        <v>11.2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4.6726399999999995</v>
      </c>
      <c r="J38" s="21">
        <f t="shared" si="6"/>
        <v>2.6129599999999997</v>
      </c>
      <c r="K38" s="21">
        <f t="shared" si="7"/>
        <v>3.3700799999999997</v>
      </c>
      <c r="L38" s="21">
        <f t="shared" si="8"/>
        <v>0.54432000000000003</v>
      </c>
      <c r="M38" s="158">
        <f t="shared" si="9"/>
        <v>11.2</v>
      </c>
      <c r="N38" s="22"/>
      <c r="P38" s="37">
        <f t="shared" si="12"/>
        <v>4.6726399999999995</v>
      </c>
      <c r="Q38" s="37">
        <f t="shared" si="13"/>
        <v>2.6129599999999997</v>
      </c>
      <c r="R38" s="37">
        <f t="shared" si="14"/>
        <v>3.3700799999999997</v>
      </c>
      <c r="S38" s="37">
        <f t="shared" si="15"/>
        <v>0.54432000000000003</v>
      </c>
      <c r="T38" s="37">
        <f t="shared" si="10"/>
        <v>11.2</v>
      </c>
    </row>
    <row r="39" spans="1:20">
      <c r="A39" s="8" t="s">
        <v>81</v>
      </c>
      <c r="B39" s="197">
        <v>11.2</v>
      </c>
      <c r="C39" s="197">
        <v>11.2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4.6726399999999995</v>
      </c>
      <c r="J39" s="21">
        <f t="shared" si="6"/>
        <v>2.6129599999999997</v>
      </c>
      <c r="K39" s="21">
        <f t="shared" si="7"/>
        <v>3.3700799999999997</v>
      </c>
      <c r="L39" s="21">
        <f t="shared" si="8"/>
        <v>0.54432000000000003</v>
      </c>
      <c r="M39" s="158">
        <f t="shared" si="9"/>
        <v>11.2</v>
      </c>
      <c r="N39" s="22"/>
      <c r="P39" s="37">
        <f t="shared" si="12"/>
        <v>4.6726399999999995</v>
      </c>
      <c r="Q39" s="37">
        <f t="shared" si="13"/>
        <v>2.6129599999999997</v>
      </c>
      <c r="R39" s="37">
        <f t="shared" si="14"/>
        <v>3.3700799999999997</v>
      </c>
      <c r="S39" s="37">
        <f t="shared" si="15"/>
        <v>0.54432000000000003</v>
      </c>
      <c r="T39" s="37">
        <f t="shared" si="10"/>
        <v>11.2</v>
      </c>
    </row>
    <row r="40" spans="1:20">
      <c r="A40" s="8" t="s">
        <v>82</v>
      </c>
      <c r="B40" s="197">
        <v>11.2</v>
      </c>
      <c r="C40" s="197">
        <v>11.2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4.6726399999999995</v>
      </c>
      <c r="J40" s="21">
        <f t="shared" si="6"/>
        <v>2.6129599999999997</v>
      </c>
      <c r="K40" s="21">
        <f t="shared" si="7"/>
        <v>3.3700799999999997</v>
      </c>
      <c r="L40" s="21">
        <f t="shared" si="8"/>
        <v>0.54432000000000003</v>
      </c>
      <c r="M40" s="158">
        <f t="shared" si="9"/>
        <v>11.2</v>
      </c>
      <c r="N40" s="22"/>
      <c r="P40" s="37">
        <f t="shared" si="12"/>
        <v>4.6726399999999995</v>
      </c>
      <c r="Q40" s="37">
        <f t="shared" si="13"/>
        <v>2.6129599999999997</v>
      </c>
      <c r="R40" s="37">
        <f t="shared" si="14"/>
        <v>3.3700799999999997</v>
      </c>
      <c r="S40" s="37">
        <f t="shared" si="15"/>
        <v>0.54432000000000003</v>
      </c>
      <c r="T40" s="37">
        <f t="shared" si="10"/>
        <v>11.2</v>
      </c>
    </row>
    <row r="41" spans="1:20">
      <c r="A41" s="8" t="s">
        <v>83</v>
      </c>
      <c r="B41" s="197">
        <v>11.2</v>
      </c>
      <c r="C41" s="197">
        <v>11.2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4.6726399999999995</v>
      </c>
      <c r="J41" s="21">
        <f t="shared" si="6"/>
        <v>2.6129599999999997</v>
      </c>
      <c r="K41" s="21">
        <f t="shared" si="7"/>
        <v>3.3700799999999997</v>
      </c>
      <c r="L41" s="21">
        <f t="shared" si="8"/>
        <v>0.54432000000000003</v>
      </c>
      <c r="M41" s="158">
        <f t="shared" si="9"/>
        <v>11.2</v>
      </c>
      <c r="N41" s="22"/>
      <c r="P41" s="37">
        <f t="shared" si="12"/>
        <v>4.6726399999999995</v>
      </c>
      <c r="Q41" s="37">
        <f t="shared" si="13"/>
        <v>2.6129599999999997</v>
      </c>
      <c r="R41" s="37">
        <f t="shared" si="14"/>
        <v>3.3700799999999997</v>
      </c>
      <c r="S41" s="37">
        <f t="shared" si="15"/>
        <v>0.54432000000000003</v>
      </c>
      <c r="T41" s="37">
        <f t="shared" si="10"/>
        <v>11.2</v>
      </c>
    </row>
    <row r="42" spans="1:20">
      <c r="A42" s="8" t="s">
        <v>84</v>
      </c>
      <c r="B42" s="197">
        <v>11.2</v>
      </c>
      <c r="C42" s="197">
        <v>11.2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4.6726399999999995</v>
      </c>
      <c r="J42" s="21">
        <f t="shared" si="6"/>
        <v>2.6129599999999997</v>
      </c>
      <c r="K42" s="21">
        <f t="shared" si="7"/>
        <v>3.3700799999999997</v>
      </c>
      <c r="L42" s="21">
        <f t="shared" si="8"/>
        <v>0.54432000000000003</v>
      </c>
      <c r="M42" s="158">
        <f t="shared" si="9"/>
        <v>11.2</v>
      </c>
      <c r="N42" s="22"/>
      <c r="P42" s="37">
        <f t="shared" si="12"/>
        <v>4.6726399999999995</v>
      </c>
      <c r="Q42" s="37">
        <f t="shared" si="13"/>
        <v>2.6129599999999997</v>
      </c>
      <c r="R42" s="37">
        <f t="shared" si="14"/>
        <v>3.3700799999999997</v>
      </c>
      <c r="S42" s="37">
        <f t="shared" si="15"/>
        <v>0.54432000000000003</v>
      </c>
      <c r="T42" s="37">
        <f t="shared" si="10"/>
        <v>11.2</v>
      </c>
    </row>
    <row r="43" spans="1:20">
      <c r="A43" s="8" t="s">
        <v>85</v>
      </c>
      <c r="B43" s="197">
        <v>11.2</v>
      </c>
      <c r="C43" s="197">
        <v>11.2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4.6726399999999995</v>
      </c>
      <c r="J43" s="21">
        <f t="shared" si="6"/>
        <v>2.6129599999999997</v>
      </c>
      <c r="K43" s="21">
        <f t="shared" si="7"/>
        <v>3.3700799999999997</v>
      </c>
      <c r="L43" s="21">
        <f t="shared" si="8"/>
        <v>0.54432000000000003</v>
      </c>
      <c r="M43" s="158">
        <f t="shared" si="9"/>
        <v>11.2</v>
      </c>
      <c r="N43" s="22"/>
      <c r="P43" s="37">
        <f t="shared" si="12"/>
        <v>4.6726399999999995</v>
      </c>
      <c r="Q43" s="37">
        <f t="shared" si="13"/>
        <v>2.6129599999999997</v>
      </c>
      <c r="R43" s="37">
        <f t="shared" si="14"/>
        <v>3.3700799999999997</v>
      </c>
      <c r="S43" s="37">
        <f t="shared" si="15"/>
        <v>0.54432000000000003</v>
      </c>
      <c r="T43" s="37">
        <f t="shared" si="10"/>
        <v>11.2</v>
      </c>
    </row>
    <row r="44" spans="1:20">
      <c r="A44" s="8" t="s">
        <v>86</v>
      </c>
      <c r="B44" s="197">
        <v>11.2</v>
      </c>
      <c r="C44" s="197">
        <v>11.2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4.6726399999999995</v>
      </c>
      <c r="J44" s="21">
        <f t="shared" si="6"/>
        <v>2.6129599999999997</v>
      </c>
      <c r="K44" s="21">
        <f t="shared" si="7"/>
        <v>3.3700799999999997</v>
      </c>
      <c r="L44" s="21">
        <f t="shared" si="8"/>
        <v>0.54432000000000003</v>
      </c>
      <c r="M44" s="158">
        <f t="shared" si="9"/>
        <v>11.2</v>
      </c>
      <c r="N44" s="22"/>
      <c r="P44" s="37">
        <f t="shared" si="12"/>
        <v>4.6726399999999995</v>
      </c>
      <c r="Q44" s="37">
        <f t="shared" si="13"/>
        <v>2.6129599999999997</v>
      </c>
      <c r="R44" s="37">
        <f t="shared" si="14"/>
        <v>3.3700799999999997</v>
      </c>
      <c r="S44" s="37">
        <f t="shared" si="15"/>
        <v>0.54432000000000003</v>
      </c>
      <c r="T44" s="37">
        <f t="shared" si="10"/>
        <v>11.2</v>
      </c>
    </row>
    <row r="45" spans="1:20">
      <c r="A45" s="8" t="s">
        <v>87</v>
      </c>
      <c r="B45" s="197">
        <v>11.2</v>
      </c>
      <c r="C45" s="197">
        <v>11.2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4.6726399999999995</v>
      </c>
      <c r="J45" s="21">
        <f t="shared" si="6"/>
        <v>2.6129599999999997</v>
      </c>
      <c r="K45" s="21">
        <f t="shared" si="7"/>
        <v>3.3700799999999997</v>
      </c>
      <c r="L45" s="21">
        <f t="shared" si="8"/>
        <v>0.54432000000000003</v>
      </c>
      <c r="M45" s="158">
        <f t="shared" si="9"/>
        <v>11.2</v>
      </c>
      <c r="N45" s="22"/>
      <c r="P45" s="37">
        <f t="shared" si="12"/>
        <v>4.6726399999999995</v>
      </c>
      <c r="Q45" s="37">
        <f t="shared" si="13"/>
        <v>2.6129599999999997</v>
      </c>
      <c r="R45" s="37">
        <f t="shared" si="14"/>
        <v>3.3700799999999997</v>
      </c>
      <c r="S45" s="37">
        <f t="shared" si="15"/>
        <v>0.54432000000000003</v>
      </c>
      <c r="T45" s="37">
        <f t="shared" si="10"/>
        <v>11.2</v>
      </c>
    </row>
    <row r="46" spans="1:20">
      <c r="A46" s="8" t="s">
        <v>88</v>
      </c>
      <c r="B46" s="197">
        <v>11.2</v>
      </c>
      <c r="C46" s="197">
        <v>11.2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4.6726399999999995</v>
      </c>
      <c r="J46" s="21">
        <f t="shared" si="6"/>
        <v>2.6129599999999997</v>
      </c>
      <c r="K46" s="21">
        <f t="shared" si="7"/>
        <v>3.3700799999999997</v>
      </c>
      <c r="L46" s="21">
        <f t="shared" si="8"/>
        <v>0.54432000000000003</v>
      </c>
      <c r="M46" s="158">
        <f t="shared" si="9"/>
        <v>11.2</v>
      </c>
      <c r="N46" s="22"/>
      <c r="P46" s="37">
        <f t="shared" si="12"/>
        <v>4.6726399999999995</v>
      </c>
      <c r="Q46" s="37">
        <f t="shared" si="13"/>
        <v>2.6129599999999997</v>
      </c>
      <c r="R46" s="37">
        <f t="shared" si="14"/>
        <v>3.3700799999999997</v>
      </c>
      <c r="S46" s="37">
        <f t="shared" si="15"/>
        <v>0.54432000000000003</v>
      </c>
      <c r="T46" s="37">
        <f t="shared" si="10"/>
        <v>11.2</v>
      </c>
    </row>
    <row r="47" spans="1:20">
      <c r="A47" s="8" t="s">
        <v>89</v>
      </c>
      <c r="B47" s="197">
        <v>11.2</v>
      </c>
      <c r="C47" s="197">
        <v>11.2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4.6726399999999995</v>
      </c>
      <c r="J47" s="21">
        <f t="shared" si="6"/>
        <v>2.6129599999999997</v>
      </c>
      <c r="K47" s="21">
        <f t="shared" si="7"/>
        <v>3.3700799999999997</v>
      </c>
      <c r="L47" s="21">
        <f t="shared" si="8"/>
        <v>0.54432000000000003</v>
      </c>
      <c r="M47" s="158">
        <f t="shared" si="9"/>
        <v>11.2</v>
      </c>
      <c r="N47" s="22"/>
      <c r="P47" s="37">
        <f t="shared" si="12"/>
        <v>4.6726399999999995</v>
      </c>
      <c r="Q47" s="37">
        <f t="shared" si="13"/>
        <v>2.6129599999999997</v>
      </c>
      <c r="R47" s="37">
        <f t="shared" si="14"/>
        <v>3.3700799999999997</v>
      </c>
      <c r="S47" s="37">
        <f t="shared" si="15"/>
        <v>0.54432000000000003</v>
      </c>
      <c r="T47" s="37">
        <f t="shared" si="10"/>
        <v>11.2</v>
      </c>
    </row>
    <row r="48" spans="1:20">
      <c r="A48" s="8" t="s">
        <v>90</v>
      </c>
      <c r="B48" s="197">
        <v>11.2</v>
      </c>
      <c r="C48" s="197">
        <v>11.2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4.6726399999999995</v>
      </c>
      <c r="J48" s="21">
        <f t="shared" si="6"/>
        <v>2.6129599999999997</v>
      </c>
      <c r="K48" s="21">
        <f t="shared" si="7"/>
        <v>3.3700799999999997</v>
      </c>
      <c r="L48" s="21">
        <f t="shared" si="8"/>
        <v>0.54432000000000003</v>
      </c>
      <c r="M48" s="158">
        <f t="shared" si="9"/>
        <v>11.2</v>
      </c>
      <c r="N48" s="22"/>
      <c r="P48" s="37">
        <f t="shared" si="12"/>
        <v>4.6726399999999995</v>
      </c>
      <c r="Q48" s="37">
        <f t="shared" si="13"/>
        <v>2.6129599999999997</v>
      </c>
      <c r="R48" s="37">
        <f t="shared" si="14"/>
        <v>3.3700799999999997</v>
      </c>
      <c r="S48" s="37">
        <f t="shared" si="15"/>
        <v>0.54432000000000003</v>
      </c>
      <c r="T48" s="37">
        <f t="shared" si="10"/>
        <v>11.2</v>
      </c>
    </row>
    <row r="49" spans="1:20">
      <c r="A49" s="8" t="s">
        <v>91</v>
      </c>
      <c r="B49" s="197">
        <v>11.2</v>
      </c>
      <c r="C49" s="197">
        <v>11.2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4.6726399999999995</v>
      </c>
      <c r="J49" s="21">
        <f t="shared" si="6"/>
        <v>2.6129599999999997</v>
      </c>
      <c r="K49" s="21">
        <f t="shared" si="7"/>
        <v>3.3700799999999997</v>
      </c>
      <c r="L49" s="21">
        <f t="shared" si="8"/>
        <v>0.54432000000000003</v>
      </c>
      <c r="M49" s="158">
        <f t="shared" si="9"/>
        <v>11.2</v>
      </c>
      <c r="N49" s="22"/>
      <c r="P49" s="37">
        <f t="shared" si="12"/>
        <v>4.6726399999999995</v>
      </c>
      <c r="Q49" s="37">
        <f t="shared" si="13"/>
        <v>2.6129599999999997</v>
      </c>
      <c r="R49" s="37">
        <f t="shared" si="14"/>
        <v>3.3700799999999997</v>
      </c>
      <c r="S49" s="37">
        <f t="shared" si="15"/>
        <v>0.54432000000000003</v>
      </c>
      <c r="T49" s="37">
        <f t="shared" si="10"/>
        <v>11.2</v>
      </c>
    </row>
    <row r="50" spans="1:20">
      <c r="A50" s="8" t="s">
        <v>92</v>
      </c>
      <c r="B50" s="197">
        <v>11.2</v>
      </c>
      <c r="C50" s="197">
        <v>11.2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4.6726399999999995</v>
      </c>
      <c r="J50" s="21">
        <f t="shared" si="6"/>
        <v>2.6129599999999997</v>
      </c>
      <c r="K50" s="21">
        <f t="shared" si="7"/>
        <v>3.3700799999999997</v>
      </c>
      <c r="L50" s="21">
        <f t="shared" si="8"/>
        <v>0.54432000000000003</v>
      </c>
      <c r="M50" s="158">
        <f t="shared" si="9"/>
        <v>11.2</v>
      </c>
      <c r="N50" s="22"/>
      <c r="P50" s="37">
        <f t="shared" si="12"/>
        <v>4.6726399999999995</v>
      </c>
      <c r="Q50" s="37">
        <f t="shared" si="13"/>
        <v>2.6129599999999997</v>
      </c>
      <c r="R50" s="37">
        <f t="shared" si="14"/>
        <v>3.3700799999999997</v>
      </c>
      <c r="S50" s="37">
        <f t="shared" si="15"/>
        <v>0.54432000000000003</v>
      </c>
      <c r="T50" s="37">
        <f t="shared" si="10"/>
        <v>11.2</v>
      </c>
    </row>
    <row r="51" spans="1:20">
      <c r="A51" s="8" t="s">
        <v>93</v>
      </c>
      <c r="B51" s="197">
        <v>11.2</v>
      </c>
      <c r="C51" s="197">
        <v>11.2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4.6726399999999995</v>
      </c>
      <c r="J51" s="21">
        <f t="shared" si="6"/>
        <v>2.6129599999999997</v>
      </c>
      <c r="K51" s="21">
        <f t="shared" si="7"/>
        <v>3.3700799999999997</v>
      </c>
      <c r="L51" s="21">
        <f t="shared" si="8"/>
        <v>0.54432000000000003</v>
      </c>
      <c r="M51" s="158">
        <f t="shared" si="9"/>
        <v>11.2</v>
      </c>
      <c r="N51" s="22"/>
      <c r="P51" s="37">
        <f t="shared" si="12"/>
        <v>4.6726399999999995</v>
      </c>
      <c r="Q51" s="37">
        <f t="shared" si="13"/>
        <v>2.6129599999999997</v>
      </c>
      <c r="R51" s="37">
        <f t="shared" si="14"/>
        <v>3.3700799999999997</v>
      </c>
      <c r="S51" s="37">
        <f t="shared" si="15"/>
        <v>0.54432000000000003</v>
      </c>
      <c r="T51" s="37">
        <f t="shared" si="10"/>
        <v>11.2</v>
      </c>
    </row>
    <row r="52" spans="1:20">
      <c r="A52" s="8" t="s">
        <v>94</v>
      </c>
      <c r="B52" s="197">
        <v>11.2</v>
      </c>
      <c r="C52" s="197">
        <v>11.2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4.6726399999999995</v>
      </c>
      <c r="J52" s="21">
        <f t="shared" si="6"/>
        <v>2.6129599999999997</v>
      </c>
      <c r="K52" s="21">
        <f t="shared" si="7"/>
        <v>3.3700799999999997</v>
      </c>
      <c r="L52" s="21">
        <f t="shared" si="8"/>
        <v>0.54432000000000003</v>
      </c>
      <c r="M52" s="158">
        <f t="shared" si="9"/>
        <v>11.2</v>
      </c>
      <c r="N52" s="22"/>
      <c r="P52" s="37">
        <f t="shared" si="12"/>
        <v>4.6726399999999995</v>
      </c>
      <c r="Q52" s="37">
        <f t="shared" si="13"/>
        <v>2.6129599999999997</v>
      </c>
      <c r="R52" s="37">
        <f t="shared" si="14"/>
        <v>3.3700799999999997</v>
      </c>
      <c r="S52" s="37">
        <f t="shared" si="15"/>
        <v>0.54432000000000003</v>
      </c>
      <c r="T52" s="37">
        <f t="shared" si="10"/>
        <v>11.2</v>
      </c>
    </row>
    <row r="53" spans="1:20">
      <c r="A53" s="8" t="s">
        <v>95</v>
      </c>
      <c r="B53" s="197">
        <v>12.5</v>
      </c>
      <c r="C53" s="197">
        <v>12.5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5.2149999999999999</v>
      </c>
      <c r="J53" s="21">
        <f t="shared" si="6"/>
        <v>2.9162499999999998</v>
      </c>
      <c r="K53" s="21">
        <f t="shared" si="7"/>
        <v>3.76125</v>
      </c>
      <c r="L53" s="21">
        <f t="shared" si="8"/>
        <v>0.60750000000000004</v>
      </c>
      <c r="M53" s="158">
        <f t="shared" si="9"/>
        <v>12.5</v>
      </c>
      <c r="N53" s="22"/>
      <c r="P53" s="37">
        <f t="shared" si="12"/>
        <v>5.2149999999999999</v>
      </c>
      <c r="Q53" s="37">
        <f t="shared" si="13"/>
        <v>2.9162499999999998</v>
      </c>
      <c r="R53" s="37">
        <f t="shared" si="14"/>
        <v>3.76125</v>
      </c>
      <c r="S53" s="37">
        <f t="shared" si="15"/>
        <v>0.60750000000000004</v>
      </c>
      <c r="T53" s="37">
        <f t="shared" si="10"/>
        <v>12.5</v>
      </c>
    </row>
    <row r="54" spans="1:20">
      <c r="A54" s="8" t="s">
        <v>96</v>
      </c>
      <c r="B54" s="197">
        <v>12.5</v>
      </c>
      <c r="C54" s="197">
        <v>12.5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5.2149999999999999</v>
      </c>
      <c r="J54" s="21">
        <f t="shared" si="6"/>
        <v>2.9162499999999998</v>
      </c>
      <c r="K54" s="21">
        <f t="shared" si="7"/>
        <v>3.76125</v>
      </c>
      <c r="L54" s="21">
        <f t="shared" si="8"/>
        <v>0.60750000000000004</v>
      </c>
      <c r="M54" s="158">
        <f t="shared" si="9"/>
        <v>12.5</v>
      </c>
      <c r="N54" s="22"/>
      <c r="P54" s="37">
        <f t="shared" si="12"/>
        <v>5.2149999999999999</v>
      </c>
      <c r="Q54" s="37">
        <f t="shared" si="13"/>
        <v>2.9162499999999998</v>
      </c>
      <c r="R54" s="37">
        <f t="shared" si="14"/>
        <v>3.76125</v>
      </c>
      <c r="S54" s="37">
        <f t="shared" si="15"/>
        <v>0.60750000000000004</v>
      </c>
      <c r="T54" s="37">
        <f t="shared" si="10"/>
        <v>12.5</v>
      </c>
    </row>
    <row r="55" spans="1:20">
      <c r="A55" s="8" t="s">
        <v>97</v>
      </c>
      <c r="B55" s="197">
        <v>12.5</v>
      </c>
      <c r="C55" s="197">
        <v>12.5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5.2149999999999999</v>
      </c>
      <c r="J55" s="21">
        <f t="shared" si="6"/>
        <v>2.9162499999999998</v>
      </c>
      <c r="K55" s="21">
        <f t="shared" si="7"/>
        <v>3.76125</v>
      </c>
      <c r="L55" s="21">
        <f t="shared" si="8"/>
        <v>0.60750000000000004</v>
      </c>
      <c r="M55" s="158">
        <f t="shared" si="9"/>
        <v>12.5</v>
      </c>
      <c r="N55" s="22"/>
      <c r="P55" s="37">
        <f t="shared" si="12"/>
        <v>5.2149999999999999</v>
      </c>
      <c r="Q55" s="37">
        <f t="shared" si="13"/>
        <v>2.9162499999999998</v>
      </c>
      <c r="R55" s="37">
        <f t="shared" si="14"/>
        <v>3.76125</v>
      </c>
      <c r="S55" s="37">
        <f t="shared" si="15"/>
        <v>0.60750000000000004</v>
      </c>
      <c r="T55" s="37">
        <f t="shared" si="10"/>
        <v>12.5</v>
      </c>
    </row>
    <row r="56" spans="1:20">
      <c r="A56" s="8" t="s">
        <v>98</v>
      </c>
      <c r="B56" s="197">
        <v>12.5</v>
      </c>
      <c r="C56" s="197">
        <v>12.5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5.2149999999999999</v>
      </c>
      <c r="J56" s="21">
        <f t="shared" si="6"/>
        <v>2.9162499999999998</v>
      </c>
      <c r="K56" s="21">
        <f t="shared" si="7"/>
        <v>3.76125</v>
      </c>
      <c r="L56" s="21">
        <f t="shared" si="8"/>
        <v>0.60750000000000004</v>
      </c>
      <c r="M56" s="158">
        <f t="shared" si="9"/>
        <v>12.5</v>
      </c>
      <c r="N56" s="22"/>
      <c r="P56" s="37">
        <f t="shared" si="12"/>
        <v>5.2149999999999999</v>
      </c>
      <c r="Q56" s="37">
        <f t="shared" si="13"/>
        <v>2.9162499999999998</v>
      </c>
      <c r="R56" s="37">
        <f t="shared" si="14"/>
        <v>3.76125</v>
      </c>
      <c r="S56" s="37">
        <f t="shared" si="15"/>
        <v>0.60750000000000004</v>
      </c>
      <c r="T56" s="37">
        <f t="shared" si="10"/>
        <v>12.5</v>
      </c>
    </row>
    <row r="57" spans="1:20">
      <c r="A57" s="8" t="s">
        <v>99</v>
      </c>
      <c r="B57" s="197">
        <v>12.5</v>
      </c>
      <c r="C57" s="197">
        <v>12.5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5.2149999999999999</v>
      </c>
      <c r="J57" s="21">
        <f t="shared" si="6"/>
        <v>2.9162499999999998</v>
      </c>
      <c r="K57" s="21">
        <f t="shared" si="7"/>
        <v>3.76125</v>
      </c>
      <c r="L57" s="21">
        <f t="shared" si="8"/>
        <v>0.60750000000000004</v>
      </c>
      <c r="M57" s="158">
        <f t="shared" si="9"/>
        <v>12.5</v>
      </c>
      <c r="N57" s="22"/>
      <c r="P57" s="37">
        <f t="shared" si="12"/>
        <v>5.2149999999999999</v>
      </c>
      <c r="Q57" s="37">
        <f t="shared" si="13"/>
        <v>2.9162499999999998</v>
      </c>
      <c r="R57" s="37">
        <f t="shared" si="14"/>
        <v>3.76125</v>
      </c>
      <c r="S57" s="37">
        <f t="shared" si="15"/>
        <v>0.60750000000000004</v>
      </c>
      <c r="T57" s="37">
        <f t="shared" si="10"/>
        <v>12.5</v>
      </c>
    </row>
    <row r="58" spans="1:20">
      <c r="A58" s="8" t="s">
        <v>100</v>
      </c>
      <c r="B58" s="197">
        <v>12.5</v>
      </c>
      <c r="C58" s="197">
        <v>12.5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5.2149999999999999</v>
      </c>
      <c r="J58" s="21">
        <f t="shared" si="6"/>
        <v>2.9162499999999998</v>
      </c>
      <c r="K58" s="21">
        <f t="shared" si="7"/>
        <v>3.76125</v>
      </c>
      <c r="L58" s="21">
        <f t="shared" si="8"/>
        <v>0.60750000000000004</v>
      </c>
      <c r="M58" s="158">
        <f t="shared" si="9"/>
        <v>12.5</v>
      </c>
      <c r="N58" s="22"/>
      <c r="P58" s="37">
        <f t="shared" si="12"/>
        <v>5.2149999999999999</v>
      </c>
      <c r="Q58" s="37">
        <f t="shared" si="13"/>
        <v>2.9162499999999998</v>
      </c>
      <c r="R58" s="37">
        <f t="shared" si="14"/>
        <v>3.76125</v>
      </c>
      <c r="S58" s="37">
        <f t="shared" si="15"/>
        <v>0.60750000000000004</v>
      </c>
      <c r="T58" s="37">
        <f t="shared" si="10"/>
        <v>12.5</v>
      </c>
    </row>
    <row r="59" spans="1:20">
      <c r="A59" s="8" t="s">
        <v>101</v>
      </c>
      <c r="B59" s="197">
        <v>12.5</v>
      </c>
      <c r="C59" s="197">
        <v>12.5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5.2149999999999999</v>
      </c>
      <c r="J59" s="21">
        <f t="shared" si="6"/>
        <v>2.9162499999999998</v>
      </c>
      <c r="K59" s="21">
        <f t="shared" si="7"/>
        <v>3.76125</v>
      </c>
      <c r="L59" s="21">
        <f t="shared" si="8"/>
        <v>0.60750000000000004</v>
      </c>
      <c r="M59" s="158">
        <f t="shared" si="9"/>
        <v>12.5</v>
      </c>
      <c r="N59" s="22"/>
      <c r="P59" s="37">
        <f t="shared" si="12"/>
        <v>5.2149999999999999</v>
      </c>
      <c r="Q59" s="37">
        <f t="shared" si="13"/>
        <v>2.9162499999999998</v>
      </c>
      <c r="R59" s="37">
        <f t="shared" si="14"/>
        <v>3.76125</v>
      </c>
      <c r="S59" s="37">
        <f t="shared" si="15"/>
        <v>0.60750000000000004</v>
      </c>
      <c r="T59" s="37">
        <f t="shared" si="10"/>
        <v>12.5</v>
      </c>
    </row>
    <row r="60" spans="1:20">
      <c r="A60" s="8" t="s">
        <v>102</v>
      </c>
      <c r="B60" s="197">
        <v>12.5</v>
      </c>
      <c r="C60" s="197">
        <v>12.5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5.2149999999999999</v>
      </c>
      <c r="J60" s="21">
        <f t="shared" si="6"/>
        <v>2.9162499999999998</v>
      </c>
      <c r="K60" s="21">
        <f t="shared" si="7"/>
        <v>3.76125</v>
      </c>
      <c r="L60" s="21">
        <f t="shared" si="8"/>
        <v>0.60750000000000004</v>
      </c>
      <c r="M60" s="158">
        <f t="shared" si="9"/>
        <v>12.5</v>
      </c>
      <c r="N60" s="22"/>
      <c r="P60" s="37">
        <f t="shared" si="12"/>
        <v>5.2149999999999999</v>
      </c>
      <c r="Q60" s="37">
        <f t="shared" si="13"/>
        <v>2.9162499999999998</v>
      </c>
      <c r="R60" s="37">
        <f t="shared" si="14"/>
        <v>3.76125</v>
      </c>
      <c r="S60" s="37">
        <f t="shared" si="15"/>
        <v>0.60750000000000004</v>
      </c>
      <c r="T60" s="37">
        <f t="shared" si="10"/>
        <v>12.5</v>
      </c>
    </row>
    <row r="61" spans="1:20">
      <c r="A61" s="8" t="s">
        <v>103</v>
      </c>
      <c r="B61" s="197">
        <v>12.5</v>
      </c>
      <c r="C61" s="197">
        <v>12.5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5.2149999999999999</v>
      </c>
      <c r="J61" s="21">
        <f t="shared" si="6"/>
        <v>2.9162499999999998</v>
      </c>
      <c r="K61" s="21">
        <f t="shared" si="7"/>
        <v>3.76125</v>
      </c>
      <c r="L61" s="21">
        <f t="shared" si="8"/>
        <v>0.60750000000000004</v>
      </c>
      <c r="M61" s="158">
        <f t="shared" si="9"/>
        <v>12.5</v>
      </c>
      <c r="N61" s="22"/>
      <c r="P61" s="37">
        <f t="shared" si="12"/>
        <v>5.2149999999999999</v>
      </c>
      <c r="Q61" s="37">
        <f t="shared" si="13"/>
        <v>2.9162499999999998</v>
      </c>
      <c r="R61" s="37">
        <f t="shared" si="14"/>
        <v>3.76125</v>
      </c>
      <c r="S61" s="37">
        <f t="shared" si="15"/>
        <v>0.60750000000000004</v>
      </c>
      <c r="T61" s="37">
        <f t="shared" si="10"/>
        <v>12.5</v>
      </c>
    </row>
    <row r="62" spans="1:20">
      <c r="A62" s="8" t="s">
        <v>104</v>
      </c>
      <c r="B62" s="197">
        <v>12.5</v>
      </c>
      <c r="C62" s="197">
        <v>12.5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5.2149999999999999</v>
      </c>
      <c r="J62" s="21">
        <f t="shared" si="6"/>
        <v>2.9162499999999998</v>
      </c>
      <c r="K62" s="21">
        <f t="shared" si="7"/>
        <v>3.76125</v>
      </c>
      <c r="L62" s="21">
        <f t="shared" si="8"/>
        <v>0.60750000000000004</v>
      </c>
      <c r="M62" s="158">
        <f t="shared" si="9"/>
        <v>12.5</v>
      </c>
      <c r="N62" s="22"/>
      <c r="P62" s="37">
        <f t="shared" si="12"/>
        <v>5.2149999999999999</v>
      </c>
      <c r="Q62" s="37">
        <f t="shared" si="13"/>
        <v>2.9162499999999998</v>
      </c>
      <c r="R62" s="37">
        <f t="shared" si="14"/>
        <v>3.76125</v>
      </c>
      <c r="S62" s="37">
        <f t="shared" si="15"/>
        <v>0.60750000000000004</v>
      </c>
      <c r="T62" s="37">
        <f t="shared" si="10"/>
        <v>12.5</v>
      </c>
    </row>
    <row r="63" spans="1:20">
      <c r="A63" s="8" t="s">
        <v>105</v>
      </c>
      <c r="B63" s="197">
        <v>12.5</v>
      </c>
      <c r="C63" s="197">
        <v>12.5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5.2149999999999999</v>
      </c>
      <c r="J63" s="21">
        <f t="shared" si="6"/>
        <v>2.9162499999999998</v>
      </c>
      <c r="K63" s="21">
        <f t="shared" si="7"/>
        <v>3.76125</v>
      </c>
      <c r="L63" s="21">
        <f t="shared" si="8"/>
        <v>0.60750000000000004</v>
      </c>
      <c r="M63" s="158">
        <f t="shared" si="9"/>
        <v>12.5</v>
      </c>
      <c r="N63" s="22"/>
      <c r="P63" s="37">
        <f t="shared" si="12"/>
        <v>5.2149999999999999</v>
      </c>
      <c r="Q63" s="37">
        <f t="shared" si="13"/>
        <v>2.9162499999999998</v>
      </c>
      <c r="R63" s="37">
        <f t="shared" si="14"/>
        <v>3.76125</v>
      </c>
      <c r="S63" s="37">
        <f t="shared" si="15"/>
        <v>0.60750000000000004</v>
      </c>
      <c r="T63" s="37">
        <f t="shared" si="10"/>
        <v>12.5</v>
      </c>
    </row>
    <row r="64" spans="1:20">
      <c r="A64" s="8" t="s">
        <v>106</v>
      </c>
      <c r="B64" s="197">
        <v>12.5</v>
      </c>
      <c r="C64" s="197">
        <v>12.5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5.2149999999999999</v>
      </c>
      <c r="J64" s="21">
        <f t="shared" si="6"/>
        <v>2.9162499999999998</v>
      </c>
      <c r="K64" s="21">
        <f t="shared" si="7"/>
        <v>3.76125</v>
      </c>
      <c r="L64" s="21">
        <f t="shared" si="8"/>
        <v>0.60750000000000004</v>
      </c>
      <c r="M64" s="158">
        <f t="shared" si="9"/>
        <v>12.5</v>
      </c>
      <c r="N64" s="22"/>
      <c r="P64" s="37">
        <f t="shared" si="12"/>
        <v>5.2149999999999999</v>
      </c>
      <c r="Q64" s="37">
        <f t="shared" si="13"/>
        <v>2.9162499999999998</v>
      </c>
      <c r="R64" s="37">
        <f t="shared" si="14"/>
        <v>3.76125</v>
      </c>
      <c r="S64" s="37">
        <f t="shared" si="15"/>
        <v>0.60750000000000004</v>
      </c>
      <c r="T64" s="37">
        <f t="shared" si="10"/>
        <v>12.5</v>
      </c>
    </row>
    <row r="65" spans="1:20">
      <c r="A65" s="8" t="s">
        <v>107</v>
      </c>
      <c r="B65" s="197">
        <v>12.5</v>
      </c>
      <c r="C65" s="197">
        <v>12.5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5.2149999999999999</v>
      </c>
      <c r="J65" s="21">
        <f t="shared" si="6"/>
        <v>2.9162499999999998</v>
      </c>
      <c r="K65" s="21">
        <f t="shared" si="7"/>
        <v>3.76125</v>
      </c>
      <c r="L65" s="21">
        <f t="shared" si="8"/>
        <v>0.60750000000000004</v>
      </c>
      <c r="M65" s="158">
        <f t="shared" si="9"/>
        <v>12.5</v>
      </c>
      <c r="N65" s="22"/>
      <c r="P65" s="37">
        <f t="shared" si="12"/>
        <v>5.2149999999999999</v>
      </c>
      <c r="Q65" s="37">
        <f t="shared" si="13"/>
        <v>2.9162499999999998</v>
      </c>
      <c r="R65" s="37">
        <f t="shared" si="14"/>
        <v>3.76125</v>
      </c>
      <c r="S65" s="37">
        <f t="shared" si="15"/>
        <v>0.60750000000000004</v>
      </c>
      <c r="T65" s="37">
        <f t="shared" si="10"/>
        <v>12.5</v>
      </c>
    </row>
    <row r="66" spans="1:20">
      <c r="A66" s="8" t="s">
        <v>108</v>
      </c>
      <c r="B66" s="197">
        <v>12.5</v>
      </c>
      <c r="C66" s="197">
        <v>12.5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5.2149999999999999</v>
      </c>
      <c r="J66" s="21">
        <f t="shared" si="6"/>
        <v>2.9162499999999998</v>
      </c>
      <c r="K66" s="21">
        <f t="shared" si="7"/>
        <v>3.76125</v>
      </c>
      <c r="L66" s="21">
        <f t="shared" si="8"/>
        <v>0.60750000000000004</v>
      </c>
      <c r="M66" s="158">
        <f t="shared" si="9"/>
        <v>12.5</v>
      </c>
      <c r="N66" s="22"/>
      <c r="P66" s="37">
        <f t="shared" si="12"/>
        <v>5.2149999999999999</v>
      </c>
      <c r="Q66" s="37">
        <f t="shared" si="13"/>
        <v>2.9162499999999998</v>
      </c>
      <c r="R66" s="37">
        <f t="shared" si="14"/>
        <v>3.76125</v>
      </c>
      <c r="S66" s="37">
        <f t="shared" si="15"/>
        <v>0.60750000000000004</v>
      </c>
      <c r="T66" s="37">
        <f t="shared" si="10"/>
        <v>12.5</v>
      </c>
    </row>
    <row r="67" spans="1:20">
      <c r="A67" s="8" t="s">
        <v>109</v>
      </c>
      <c r="B67" s="197">
        <v>12.5</v>
      </c>
      <c r="C67" s="197">
        <v>12.5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5.2149999999999999</v>
      </c>
      <c r="J67" s="21">
        <f t="shared" si="6"/>
        <v>2.9162499999999998</v>
      </c>
      <c r="K67" s="21">
        <f t="shared" si="7"/>
        <v>3.76125</v>
      </c>
      <c r="L67" s="21">
        <f t="shared" si="8"/>
        <v>0.60750000000000004</v>
      </c>
      <c r="M67" s="158">
        <f t="shared" si="9"/>
        <v>12.5</v>
      </c>
      <c r="N67" s="22"/>
      <c r="P67" s="37">
        <f t="shared" ref="P67:P98" si="17">I67</f>
        <v>5.2149999999999999</v>
      </c>
      <c r="Q67" s="37">
        <f t="shared" ref="Q67:Q98" si="18">J67</f>
        <v>2.9162499999999998</v>
      </c>
      <c r="R67" s="37">
        <f t="shared" ref="R67:R98" si="19">K67</f>
        <v>3.76125</v>
      </c>
      <c r="S67" s="37">
        <f t="shared" ref="S67:S98" si="20">L67</f>
        <v>0.60750000000000004</v>
      </c>
      <c r="T67" s="37">
        <f t="shared" si="10"/>
        <v>12.5</v>
      </c>
    </row>
    <row r="68" spans="1:20">
      <c r="A68" s="8" t="s">
        <v>110</v>
      </c>
      <c r="B68" s="197">
        <v>12.5</v>
      </c>
      <c r="C68" s="197">
        <v>12.5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5.2149999999999999</v>
      </c>
      <c r="J68" s="21">
        <f t="shared" ref="J68:J98" si="22">C68*E68/100</f>
        <v>2.9162499999999998</v>
      </c>
      <c r="K68" s="21">
        <f t="shared" ref="K68:K98" si="23">C68*F68/100</f>
        <v>3.76125</v>
      </c>
      <c r="L68" s="21">
        <f t="shared" ref="L68:L98" si="24">C68*G68/100</f>
        <v>0.60750000000000004</v>
      </c>
      <c r="M68" s="158">
        <f t="shared" ref="M68:M98" si="25">SUM(I68:L68)</f>
        <v>12.5</v>
      </c>
      <c r="N68" s="22"/>
      <c r="P68" s="37">
        <f t="shared" si="17"/>
        <v>5.2149999999999999</v>
      </c>
      <c r="Q68" s="37">
        <f t="shared" si="18"/>
        <v>2.9162499999999998</v>
      </c>
      <c r="R68" s="37">
        <f t="shared" si="19"/>
        <v>3.76125</v>
      </c>
      <c r="S68" s="37">
        <f t="shared" si="20"/>
        <v>0.60750000000000004</v>
      </c>
      <c r="T68" s="37">
        <f t="shared" ref="T68:T99" si="26">SUM(P68:S68)</f>
        <v>12.5</v>
      </c>
    </row>
    <row r="69" spans="1:20">
      <c r="A69" s="8" t="s">
        <v>111</v>
      </c>
      <c r="B69" s="197">
        <v>12.5</v>
      </c>
      <c r="C69" s="197">
        <v>12.5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5.2149999999999999</v>
      </c>
      <c r="J69" s="21">
        <f t="shared" si="22"/>
        <v>2.9162499999999998</v>
      </c>
      <c r="K69" s="21">
        <f t="shared" si="23"/>
        <v>3.76125</v>
      </c>
      <c r="L69" s="21">
        <f t="shared" si="24"/>
        <v>0.60750000000000004</v>
      </c>
      <c r="M69" s="158">
        <f t="shared" si="25"/>
        <v>12.5</v>
      </c>
      <c r="N69" s="22"/>
      <c r="P69" s="37">
        <f t="shared" si="17"/>
        <v>5.2149999999999999</v>
      </c>
      <c r="Q69" s="37">
        <f t="shared" si="18"/>
        <v>2.9162499999999998</v>
      </c>
      <c r="R69" s="37">
        <f t="shared" si="19"/>
        <v>3.76125</v>
      </c>
      <c r="S69" s="37">
        <f t="shared" si="20"/>
        <v>0.60750000000000004</v>
      </c>
      <c r="T69" s="37">
        <f t="shared" si="26"/>
        <v>12.5</v>
      </c>
    </row>
    <row r="70" spans="1:20">
      <c r="A70" s="8" t="s">
        <v>112</v>
      </c>
      <c r="B70" s="197">
        <v>12.5</v>
      </c>
      <c r="C70" s="197">
        <v>12.5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5.2149999999999999</v>
      </c>
      <c r="J70" s="21">
        <f t="shared" si="22"/>
        <v>2.9162499999999998</v>
      </c>
      <c r="K70" s="21">
        <f t="shared" si="23"/>
        <v>3.76125</v>
      </c>
      <c r="L70" s="21">
        <f t="shared" si="24"/>
        <v>0.60750000000000004</v>
      </c>
      <c r="M70" s="158">
        <f t="shared" si="25"/>
        <v>12.5</v>
      </c>
      <c r="N70" s="22"/>
      <c r="P70" s="37">
        <f t="shared" si="17"/>
        <v>5.2149999999999999</v>
      </c>
      <c r="Q70" s="37">
        <f t="shared" si="18"/>
        <v>2.9162499999999998</v>
      </c>
      <c r="R70" s="37">
        <f t="shared" si="19"/>
        <v>3.76125</v>
      </c>
      <c r="S70" s="37">
        <f t="shared" si="20"/>
        <v>0.60750000000000004</v>
      </c>
      <c r="T70" s="37">
        <f t="shared" si="26"/>
        <v>12.5</v>
      </c>
    </row>
    <row r="71" spans="1:20">
      <c r="A71" s="8" t="s">
        <v>113</v>
      </c>
      <c r="B71" s="197">
        <v>12.5</v>
      </c>
      <c r="C71" s="197">
        <v>12.5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5.2149999999999999</v>
      </c>
      <c r="J71" s="21">
        <f t="shared" si="22"/>
        <v>2.9162499999999998</v>
      </c>
      <c r="K71" s="21">
        <f t="shared" si="23"/>
        <v>3.76125</v>
      </c>
      <c r="L71" s="21">
        <f t="shared" si="24"/>
        <v>0.60750000000000004</v>
      </c>
      <c r="M71" s="158">
        <f t="shared" si="25"/>
        <v>12.5</v>
      </c>
      <c r="N71" s="22"/>
      <c r="P71" s="37">
        <f t="shared" si="17"/>
        <v>5.2149999999999999</v>
      </c>
      <c r="Q71" s="37">
        <f t="shared" si="18"/>
        <v>2.9162499999999998</v>
      </c>
      <c r="R71" s="37">
        <f t="shared" si="19"/>
        <v>3.76125</v>
      </c>
      <c r="S71" s="37">
        <f t="shared" si="20"/>
        <v>0.60750000000000004</v>
      </c>
      <c r="T71" s="37">
        <f t="shared" si="26"/>
        <v>12.5</v>
      </c>
    </row>
    <row r="72" spans="1:20">
      <c r="A72" s="8" t="s">
        <v>114</v>
      </c>
      <c r="B72" s="197">
        <v>12.5</v>
      </c>
      <c r="C72" s="197">
        <v>12.5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5.2149999999999999</v>
      </c>
      <c r="J72" s="21">
        <f t="shared" si="22"/>
        <v>2.9162499999999998</v>
      </c>
      <c r="K72" s="21">
        <f t="shared" si="23"/>
        <v>3.76125</v>
      </c>
      <c r="L72" s="21">
        <f t="shared" si="24"/>
        <v>0.60750000000000004</v>
      </c>
      <c r="M72" s="158">
        <f t="shared" si="25"/>
        <v>12.5</v>
      </c>
      <c r="N72" s="22"/>
      <c r="P72" s="37">
        <f t="shared" si="17"/>
        <v>5.2149999999999999</v>
      </c>
      <c r="Q72" s="37">
        <f t="shared" si="18"/>
        <v>2.9162499999999998</v>
      </c>
      <c r="R72" s="37">
        <f t="shared" si="19"/>
        <v>3.76125</v>
      </c>
      <c r="S72" s="37">
        <f t="shared" si="20"/>
        <v>0.60750000000000004</v>
      </c>
      <c r="T72" s="37">
        <f t="shared" si="26"/>
        <v>12.5</v>
      </c>
    </row>
    <row r="73" spans="1:20">
      <c r="A73" s="8" t="s">
        <v>115</v>
      </c>
      <c r="B73" s="197">
        <v>12.5</v>
      </c>
      <c r="C73" s="197">
        <v>12.5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5.2149999999999999</v>
      </c>
      <c r="J73" s="21">
        <f t="shared" si="22"/>
        <v>2.9162499999999998</v>
      </c>
      <c r="K73" s="21">
        <f t="shared" si="23"/>
        <v>3.76125</v>
      </c>
      <c r="L73" s="21">
        <f t="shared" si="24"/>
        <v>0.60750000000000004</v>
      </c>
      <c r="M73" s="158">
        <f t="shared" si="25"/>
        <v>12.5</v>
      </c>
      <c r="N73" s="22"/>
      <c r="P73" s="37">
        <f t="shared" si="17"/>
        <v>5.2149999999999999</v>
      </c>
      <c r="Q73" s="37">
        <f t="shared" si="18"/>
        <v>2.9162499999999998</v>
      </c>
      <c r="R73" s="37">
        <f t="shared" si="19"/>
        <v>3.76125</v>
      </c>
      <c r="S73" s="37">
        <f t="shared" si="20"/>
        <v>0.60750000000000004</v>
      </c>
      <c r="T73" s="37">
        <f t="shared" si="26"/>
        <v>12.5</v>
      </c>
    </row>
    <row r="74" spans="1:20">
      <c r="A74" s="8" t="s">
        <v>116</v>
      </c>
      <c r="B74" s="197">
        <v>12.5</v>
      </c>
      <c r="C74" s="197">
        <v>12.5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5.2149999999999999</v>
      </c>
      <c r="J74" s="21">
        <f t="shared" si="22"/>
        <v>2.9162499999999998</v>
      </c>
      <c r="K74" s="21">
        <f t="shared" si="23"/>
        <v>3.76125</v>
      </c>
      <c r="L74" s="21">
        <f t="shared" si="24"/>
        <v>0.60750000000000004</v>
      </c>
      <c r="M74" s="158">
        <f t="shared" si="25"/>
        <v>12.5</v>
      </c>
      <c r="N74" s="22"/>
      <c r="P74" s="37">
        <f t="shared" si="17"/>
        <v>5.2149999999999999</v>
      </c>
      <c r="Q74" s="37">
        <f t="shared" si="18"/>
        <v>2.9162499999999998</v>
      </c>
      <c r="R74" s="37">
        <f t="shared" si="19"/>
        <v>3.76125</v>
      </c>
      <c r="S74" s="37">
        <f t="shared" si="20"/>
        <v>0.60750000000000004</v>
      </c>
      <c r="T74" s="37">
        <f t="shared" si="26"/>
        <v>12.5</v>
      </c>
    </row>
    <row r="75" spans="1:20">
      <c r="A75" s="8" t="s">
        <v>117</v>
      </c>
      <c r="B75" s="197">
        <v>12.5</v>
      </c>
      <c r="C75" s="197">
        <v>12.5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5.2149999999999999</v>
      </c>
      <c r="J75" s="21">
        <f t="shared" si="22"/>
        <v>2.9162499999999998</v>
      </c>
      <c r="K75" s="21">
        <f t="shared" si="23"/>
        <v>3.76125</v>
      </c>
      <c r="L75" s="21">
        <f t="shared" si="24"/>
        <v>0.60750000000000004</v>
      </c>
      <c r="M75" s="158">
        <f t="shared" si="25"/>
        <v>12.5</v>
      </c>
      <c r="N75" s="22"/>
      <c r="P75" s="37">
        <f t="shared" si="17"/>
        <v>5.2149999999999999</v>
      </c>
      <c r="Q75" s="37">
        <f t="shared" si="18"/>
        <v>2.9162499999999998</v>
      </c>
      <c r="R75" s="37">
        <f t="shared" si="19"/>
        <v>3.76125</v>
      </c>
      <c r="S75" s="37">
        <f t="shared" si="20"/>
        <v>0.60750000000000004</v>
      </c>
      <c r="T75" s="37">
        <f t="shared" si="26"/>
        <v>12.5</v>
      </c>
    </row>
    <row r="76" spans="1:20">
      <c r="A76" s="8" t="s">
        <v>118</v>
      </c>
      <c r="B76" s="197">
        <v>12.5</v>
      </c>
      <c r="C76" s="197">
        <v>12.5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5.2149999999999999</v>
      </c>
      <c r="J76" s="21">
        <f t="shared" si="22"/>
        <v>2.9162499999999998</v>
      </c>
      <c r="K76" s="21">
        <f t="shared" si="23"/>
        <v>3.76125</v>
      </c>
      <c r="L76" s="21">
        <f t="shared" si="24"/>
        <v>0.60750000000000004</v>
      </c>
      <c r="M76" s="158">
        <f t="shared" si="25"/>
        <v>12.5</v>
      </c>
      <c r="N76" s="22"/>
      <c r="P76" s="37">
        <f t="shared" si="17"/>
        <v>5.2149999999999999</v>
      </c>
      <c r="Q76" s="37">
        <f t="shared" si="18"/>
        <v>2.9162499999999998</v>
      </c>
      <c r="R76" s="37">
        <f t="shared" si="19"/>
        <v>3.76125</v>
      </c>
      <c r="S76" s="37">
        <f t="shared" si="20"/>
        <v>0.60750000000000004</v>
      </c>
      <c r="T76" s="37">
        <f t="shared" si="26"/>
        <v>12.5</v>
      </c>
    </row>
    <row r="77" spans="1:20">
      <c r="A77" s="8" t="s">
        <v>119</v>
      </c>
      <c r="B77" s="197">
        <v>12.5</v>
      </c>
      <c r="C77" s="197">
        <v>12.5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5.2149999999999999</v>
      </c>
      <c r="J77" s="21">
        <f t="shared" si="22"/>
        <v>2.9162499999999998</v>
      </c>
      <c r="K77" s="21">
        <f t="shared" si="23"/>
        <v>3.76125</v>
      </c>
      <c r="L77" s="21">
        <f t="shared" si="24"/>
        <v>0.60750000000000004</v>
      </c>
      <c r="M77" s="158">
        <f t="shared" si="25"/>
        <v>12.5</v>
      </c>
      <c r="N77" s="22"/>
      <c r="P77" s="37">
        <f t="shared" si="17"/>
        <v>5.2149999999999999</v>
      </c>
      <c r="Q77" s="37">
        <f t="shared" si="18"/>
        <v>2.9162499999999998</v>
      </c>
      <c r="R77" s="37">
        <f t="shared" si="19"/>
        <v>3.76125</v>
      </c>
      <c r="S77" s="37">
        <f t="shared" si="20"/>
        <v>0.60750000000000004</v>
      </c>
      <c r="T77" s="37">
        <f t="shared" si="26"/>
        <v>12.5</v>
      </c>
    </row>
    <row r="78" spans="1:20">
      <c r="A78" s="8" t="s">
        <v>120</v>
      </c>
      <c r="B78" s="197">
        <v>12.5</v>
      </c>
      <c r="C78" s="197">
        <v>12.5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5.2149999999999999</v>
      </c>
      <c r="J78" s="21">
        <f t="shared" si="22"/>
        <v>2.9162499999999998</v>
      </c>
      <c r="K78" s="21">
        <f t="shared" si="23"/>
        <v>3.76125</v>
      </c>
      <c r="L78" s="21">
        <f t="shared" si="24"/>
        <v>0.60750000000000004</v>
      </c>
      <c r="M78" s="158">
        <f t="shared" si="25"/>
        <v>12.5</v>
      </c>
      <c r="N78" s="22"/>
      <c r="P78" s="37">
        <f t="shared" si="17"/>
        <v>5.2149999999999999</v>
      </c>
      <c r="Q78" s="37">
        <f t="shared" si="18"/>
        <v>2.9162499999999998</v>
      </c>
      <c r="R78" s="37">
        <f t="shared" si="19"/>
        <v>3.76125</v>
      </c>
      <c r="S78" s="37">
        <f t="shared" si="20"/>
        <v>0.60750000000000004</v>
      </c>
      <c r="T78" s="37">
        <f t="shared" si="26"/>
        <v>12.5</v>
      </c>
    </row>
    <row r="79" spans="1:20">
      <c r="A79" s="8" t="s">
        <v>121</v>
      </c>
      <c r="B79" s="197">
        <v>12.5</v>
      </c>
      <c r="C79" s="197">
        <v>12.5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5.2149999999999999</v>
      </c>
      <c r="J79" s="21">
        <f t="shared" si="22"/>
        <v>2.9162499999999998</v>
      </c>
      <c r="K79" s="21">
        <f t="shared" si="23"/>
        <v>3.76125</v>
      </c>
      <c r="L79" s="21">
        <f t="shared" si="24"/>
        <v>0.60750000000000004</v>
      </c>
      <c r="M79" s="158">
        <f t="shared" si="25"/>
        <v>12.5</v>
      </c>
      <c r="N79" s="22"/>
      <c r="P79" s="37">
        <f t="shared" si="17"/>
        <v>5.2149999999999999</v>
      </c>
      <c r="Q79" s="37">
        <f t="shared" si="18"/>
        <v>2.9162499999999998</v>
      </c>
      <c r="R79" s="37">
        <f t="shared" si="19"/>
        <v>3.76125</v>
      </c>
      <c r="S79" s="37">
        <f t="shared" si="20"/>
        <v>0.60750000000000004</v>
      </c>
      <c r="T79" s="37">
        <f t="shared" si="26"/>
        <v>12.5</v>
      </c>
    </row>
    <row r="80" spans="1:20">
      <c r="A80" s="8" t="s">
        <v>122</v>
      </c>
      <c r="B80" s="197">
        <v>12.5</v>
      </c>
      <c r="C80" s="197">
        <v>12.5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5.2149999999999999</v>
      </c>
      <c r="J80" s="21">
        <f t="shared" si="22"/>
        <v>2.9162499999999998</v>
      </c>
      <c r="K80" s="21">
        <f t="shared" si="23"/>
        <v>3.76125</v>
      </c>
      <c r="L80" s="21">
        <f t="shared" si="24"/>
        <v>0.60750000000000004</v>
      </c>
      <c r="M80" s="158">
        <f t="shared" si="25"/>
        <v>12.5</v>
      </c>
      <c r="N80" s="22"/>
      <c r="P80" s="37">
        <f t="shared" si="17"/>
        <v>5.2149999999999999</v>
      </c>
      <c r="Q80" s="37">
        <f t="shared" si="18"/>
        <v>2.9162499999999998</v>
      </c>
      <c r="R80" s="37">
        <f t="shared" si="19"/>
        <v>3.76125</v>
      </c>
      <c r="S80" s="37">
        <f t="shared" si="20"/>
        <v>0.60750000000000004</v>
      </c>
      <c r="T80" s="37">
        <f t="shared" si="26"/>
        <v>12.5</v>
      </c>
    </row>
    <row r="81" spans="1:20">
      <c r="A81" s="8" t="s">
        <v>123</v>
      </c>
      <c r="B81" s="197">
        <v>12.5</v>
      </c>
      <c r="C81" s="197">
        <v>12.5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5.2149999999999999</v>
      </c>
      <c r="J81" s="21">
        <f t="shared" si="22"/>
        <v>2.9162499999999998</v>
      </c>
      <c r="K81" s="21">
        <f t="shared" si="23"/>
        <v>3.76125</v>
      </c>
      <c r="L81" s="21">
        <f t="shared" si="24"/>
        <v>0.60750000000000004</v>
      </c>
      <c r="M81" s="158">
        <f t="shared" si="25"/>
        <v>12.5</v>
      </c>
      <c r="N81" s="22"/>
      <c r="P81" s="37">
        <f t="shared" si="17"/>
        <v>5.2149999999999999</v>
      </c>
      <c r="Q81" s="37">
        <f t="shared" si="18"/>
        <v>2.9162499999999998</v>
      </c>
      <c r="R81" s="37">
        <f t="shared" si="19"/>
        <v>3.76125</v>
      </c>
      <c r="S81" s="37">
        <f t="shared" si="20"/>
        <v>0.60750000000000004</v>
      </c>
      <c r="T81" s="37">
        <f t="shared" si="26"/>
        <v>12.5</v>
      </c>
    </row>
    <row r="82" spans="1:20">
      <c r="A82" s="8" t="s">
        <v>124</v>
      </c>
      <c r="B82" s="197">
        <v>12.5</v>
      </c>
      <c r="C82" s="197">
        <v>12.5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5.2149999999999999</v>
      </c>
      <c r="J82" s="21">
        <f t="shared" si="22"/>
        <v>2.9162499999999998</v>
      </c>
      <c r="K82" s="21">
        <f t="shared" si="23"/>
        <v>3.76125</v>
      </c>
      <c r="L82" s="21">
        <f t="shared" si="24"/>
        <v>0.60750000000000004</v>
      </c>
      <c r="M82" s="158">
        <f t="shared" si="25"/>
        <v>12.5</v>
      </c>
      <c r="N82" s="22"/>
      <c r="P82" s="37">
        <f t="shared" si="17"/>
        <v>5.2149999999999999</v>
      </c>
      <c r="Q82" s="37">
        <f t="shared" si="18"/>
        <v>2.9162499999999998</v>
      </c>
      <c r="R82" s="37">
        <f t="shared" si="19"/>
        <v>3.76125</v>
      </c>
      <c r="S82" s="37">
        <f t="shared" si="20"/>
        <v>0.60750000000000004</v>
      </c>
      <c r="T82" s="37">
        <f t="shared" si="26"/>
        <v>12.5</v>
      </c>
    </row>
    <row r="83" spans="1:20">
      <c r="A83" s="8" t="s">
        <v>125</v>
      </c>
      <c r="B83" s="197">
        <v>12.5</v>
      </c>
      <c r="C83" s="197">
        <v>12.5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5.2149999999999999</v>
      </c>
      <c r="J83" s="21">
        <f t="shared" si="22"/>
        <v>2.9162499999999998</v>
      </c>
      <c r="K83" s="21">
        <f t="shared" si="23"/>
        <v>3.76125</v>
      </c>
      <c r="L83" s="21">
        <f t="shared" si="24"/>
        <v>0.60750000000000004</v>
      </c>
      <c r="M83" s="158">
        <f t="shared" si="25"/>
        <v>12.5</v>
      </c>
      <c r="N83" s="22"/>
      <c r="P83" s="37">
        <f t="shared" si="17"/>
        <v>5.2149999999999999</v>
      </c>
      <c r="Q83" s="37">
        <f t="shared" si="18"/>
        <v>2.9162499999999998</v>
      </c>
      <c r="R83" s="37">
        <f t="shared" si="19"/>
        <v>3.76125</v>
      </c>
      <c r="S83" s="37">
        <f t="shared" si="20"/>
        <v>0.60750000000000004</v>
      </c>
      <c r="T83" s="37">
        <f t="shared" si="26"/>
        <v>12.5</v>
      </c>
    </row>
    <row r="84" spans="1:20">
      <c r="A84" s="8" t="s">
        <v>126</v>
      </c>
      <c r="B84" s="197">
        <v>12.5</v>
      </c>
      <c r="C84" s="197">
        <v>12.5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5.2149999999999999</v>
      </c>
      <c r="J84" s="21">
        <f t="shared" si="22"/>
        <v>2.9162499999999998</v>
      </c>
      <c r="K84" s="21">
        <f t="shared" si="23"/>
        <v>3.76125</v>
      </c>
      <c r="L84" s="21">
        <f t="shared" si="24"/>
        <v>0.60750000000000004</v>
      </c>
      <c r="M84" s="158">
        <f t="shared" si="25"/>
        <v>12.5</v>
      </c>
      <c r="N84" s="22"/>
      <c r="P84" s="37">
        <f t="shared" si="17"/>
        <v>5.2149999999999999</v>
      </c>
      <c r="Q84" s="37">
        <f t="shared" si="18"/>
        <v>2.9162499999999998</v>
      </c>
      <c r="R84" s="37">
        <f t="shared" si="19"/>
        <v>3.76125</v>
      </c>
      <c r="S84" s="37">
        <f t="shared" si="20"/>
        <v>0.60750000000000004</v>
      </c>
      <c r="T84" s="37">
        <f t="shared" si="26"/>
        <v>12.5</v>
      </c>
    </row>
    <row r="85" spans="1:20">
      <c r="A85" s="8" t="s">
        <v>127</v>
      </c>
      <c r="B85" s="197">
        <v>12.5</v>
      </c>
      <c r="C85" s="197">
        <v>12.5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5.2149999999999999</v>
      </c>
      <c r="J85" s="21">
        <f t="shared" si="22"/>
        <v>2.9162499999999998</v>
      </c>
      <c r="K85" s="21">
        <f t="shared" si="23"/>
        <v>3.76125</v>
      </c>
      <c r="L85" s="21">
        <f t="shared" si="24"/>
        <v>0.60750000000000004</v>
      </c>
      <c r="M85" s="158">
        <f t="shared" si="25"/>
        <v>12.5</v>
      </c>
      <c r="N85" s="22"/>
      <c r="P85" s="37">
        <f t="shared" si="17"/>
        <v>5.2149999999999999</v>
      </c>
      <c r="Q85" s="37">
        <f t="shared" si="18"/>
        <v>2.9162499999999998</v>
      </c>
      <c r="R85" s="37">
        <f t="shared" si="19"/>
        <v>3.76125</v>
      </c>
      <c r="S85" s="37">
        <f t="shared" si="20"/>
        <v>0.60750000000000004</v>
      </c>
      <c r="T85" s="37">
        <f t="shared" si="26"/>
        <v>12.5</v>
      </c>
    </row>
    <row r="86" spans="1:20">
      <c r="A86" s="8" t="s">
        <v>128</v>
      </c>
      <c r="B86" s="197">
        <v>12.5</v>
      </c>
      <c r="C86" s="197">
        <v>12.5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5.2149999999999999</v>
      </c>
      <c r="J86" s="21">
        <f t="shared" si="22"/>
        <v>2.9162499999999998</v>
      </c>
      <c r="K86" s="21">
        <f t="shared" si="23"/>
        <v>3.76125</v>
      </c>
      <c r="L86" s="21">
        <f t="shared" si="24"/>
        <v>0.60750000000000004</v>
      </c>
      <c r="M86" s="158">
        <f t="shared" si="25"/>
        <v>12.5</v>
      </c>
      <c r="N86" s="22"/>
      <c r="P86" s="37">
        <f t="shared" si="17"/>
        <v>5.2149999999999999</v>
      </c>
      <c r="Q86" s="37">
        <f t="shared" si="18"/>
        <v>2.9162499999999998</v>
      </c>
      <c r="R86" s="37">
        <f t="shared" si="19"/>
        <v>3.76125</v>
      </c>
      <c r="S86" s="37">
        <f t="shared" si="20"/>
        <v>0.60750000000000004</v>
      </c>
      <c r="T86" s="37">
        <f t="shared" si="26"/>
        <v>12.5</v>
      </c>
    </row>
    <row r="87" spans="1:20">
      <c r="A87" s="8" t="s">
        <v>129</v>
      </c>
      <c r="B87" s="197">
        <v>12.5</v>
      </c>
      <c r="C87" s="197">
        <v>12.5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5.2149999999999999</v>
      </c>
      <c r="J87" s="21">
        <f t="shared" si="22"/>
        <v>2.9162499999999998</v>
      </c>
      <c r="K87" s="21">
        <f t="shared" si="23"/>
        <v>3.76125</v>
      </c>
      <c r="L87" s="21">
        <f t="shared" si="24"/>
        <v>0.60750000000000004</v>
      </c>
      <c r="M87" s="158">
        <f t="shared" si="25"/>
        <v>12.5</v>
      </c>
      <c r="N87" s="22"/>
      <c r="P87" s="37">
        <f t="shared" si="17"/>
        <v>5.2149999999999999</v>
      </c>
      <c r="Q87" s="37">
        <f t="shared" si="18"/>
        <v>2.9162499999999998</v>
      </c>
      <c r="R87" s="37">
        <f t="shared" si="19"/>
        <v>3.76125</v>
      </c>
      <c r="S87" s="37">
        <f t="shared" si="20"/>
        <v>0.60750000000000004</v>
      </c>
      <c r="T87" s="37">
        <f t="shared" si="26"/>
        <v>12.5</v>
      </c>
    </row>
    <row r="88" spans="1:20">
      <c r="A88" s="8" t="s">
        <v>130</v>
      </c>
      <c r="B88" s="197">
        <v>12.5</v>
      </c>
      <c r="C88" s="197">
        <v>12.5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5.2149999999999999</v>
      </c>
      <c r="J88" s="21">
        <f t="shared" si="22"/>
        <v>2.9162499999999998</v>
      </c>
      <c r="K88" s="21">
        <f t="shared" si="23"/>
        <v>3.76125</v>
      </c>
      <c r="L88" s="21">
        <f t="shared" si="24"/>
        <v>0.60750000000000004</v>
      </c>
      <c r="M88" s="158">
        <f t="shared" si="25"/>
        <v>12.5</v>
      </c>
      <c r="N88" s="22"/>
      <c r="P88" s="37">
        <f t="shared" si="17"/>
        <v>5.2149999999999999</v>
      </c>
      <c r="Q88" s="37">
        <f t="shared" si="18"/>
        <v>2.9162499999999998</v>
      </c>
      <c r="R88" s="37">
        <f t="shared" si="19"/>
        <v>3.76125</v>
      </c>
      <c r="S88" s="37">
        <f t="shared" si="20"/>
        <v>0.60750000000000004</v>
      </c>
      <c r="T88" s="37">
        <f t="shared" si="26"/>
        <v>12.5</v>
      </c>
    </row>
    <row r="89" spans="1:20">
      <c r="A89" s="8" t="s">
        <v>131</v>
      </c>
      <c r="B89" s="197">
        <v>12.5</v>
      </c>
      <c r="C89" s="197">
        <v>12.5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5.2149999999999999</v>
      </c>
      <c r="J89" s="21">
        <f t="shared" si="22"/>
        <v>2.9162499999999998</v>
      </c>
      <c r="K89" s="21">
        <f t="shared" si="23"/>
        <v>3.76125</v>
      </c>
      <c r="L89" s="21">
        <f t="shared" si="24"/>
        <v>0.60750000000000004</v>
      </c>
      <c r="M89" s="158">
        <f t="shared" si="25"/>
        <v>12.5</v>
      </c>
      <c r="N89" s="22"/>
      <c r="P89" s="37">
        <f t="shared" si="17"/>
        <v>5.2149999999999999</v>
      </c>
      <c r="Q89" s="37">
        <f t="shared" si="18"/>
        <v>2.9162499999999998</v>
      </c>
      <c r="R89" s="37">
        <f t="shared" si="19"/>
        <v>3.76125</v>
      </c>
      <c r="S89" s="37">
        <f t="shared" si="20"/>
        <v>0.60750000000000004</v>
      </c>
      <c r="T89" s="37">
        <f t="shared" si="26"/>
        <v>12.5</v>
      </c>
    </row>
    <row r="90" spans="1:20">
      <c r="A90" s="8" t="s">
        <v>132</v>
      </c>
      <c r="B90" s="197">
        <v>12.5</v>
      </c>
      <c r="C90" s="197">
        <v>12.5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5.2149999999999999</v>
      </c>
      <c r="J90" s="21">
        <f t="shared" si="22"/>
        <v>2.9162499999999998</v>
      </c>
      <c r="K90" s="21">
        <f t="shared" si="23"/>
        <v>3.76125</v>
      </c>
      <c r="L90" s="21">
        <f t="shared" si="24"/>
        <v>0.60750000000000004</v>
      </c>
      <c r="M90" s="158">
        <f t="shared" si="25"/>
        <v>12.5</v>
      </c>
      <c r="N90" s="22"/>
      <c r="P90" s="37">
        <f t="shared" si="17"/>
        <v>5.2149999999999999</v>
      </c>
      <c r="Q90" s="37">
        <f t="shared" si="18"/>
        <v>2.9162499999999998</v>
      </c>
      <c r="R90" s="37">
        <f t="shared" si="19"/>
        <v>3.76125</v>
      </c>
      <c r="S90" s="37">
        <f t="shared" si="20"/>
        <v>0.60750000000000004</v>
      </c>
      <c r="T90" s="37">
        <f t="shared" si="26"/>
        <v>12.5</v>
      </c>
    </row>
    <row r="91" spans="1:20">
      <c r="A91" s="8" t="s">
        <v>133</v>
      </c>
      <c r="B91" s="197">
        <v>12.5</v>
      </c>
      <c r="C91" s="197">
        <v>12.5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5.2149999999999999</v>
      </c>
      <c r="J91" s="21">
        <f t="shared" si="22"/>
        <v>2.9162499999999998</v>
      </c>
      <c r="K91" s="21">
        <f t="shared" si="23"/>
        <v>3.76125</v>
      </c>
      <c r="L91" s="21">
        <f t="shared" si="24"/>
        <v>0.60750000000000004</v>
      </c>
      <c r="M91" s="158">
        <f t="shared" si="25"/>
        <v>12.5</v>
      </c>
      <c r="N91" s="22"/>
      <c r="P91" s="37">
        <f t="shared" si="17"/>
        <v>5.2149999999999999</v>
      </c>
      <c r="Q91" s="37">
        <f t="shared" si="18"/>
        <v>2.9162499999999998</v>
      </c>
      <c r="R91" s="37">
        <f t="shared" si="19"/>
        <v>3.76125</v>
      </c>
      <c r="S91" s="37">
        <f t="shared" si="20"/>
        <v>0.60750000000000004</v>
      </c>
      <c r="T91" s="37">
        <f t="shared" si="26"/>
        <v>12.5</v>
      </c>
    </row>
    <row r="92" spans="1:20">
      <c r="A92" s="8" t="s">
        <v>134</v>
      </c>
      <c r="B92" s="197">
        <v>12.5</v>
      </c>
      <c r="C92" s="197">
        <v>12.5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5.2149999999999999</v>
      </c>
      <c r="J92" s="21">
        <f t="shared" si="22"/>
        <v>2.9162499999999998</v>
      </c>
      <c r="K92" s="21">
        <f t="shared" si="23"/>
        <v>3.76125</v>
      </c>
      <c r="L92" s="21">
        <f t="shared" si="24"/>
        <v>0.60750000000000004</v>
      </c>
      <c r="M92" s="158">
        <f t="shared" si="25"/>
        <v>12.5</v>
      </c>
      <c r="N92" s="22"/>
      <c r="P92" s="37">
        <f t="shared" si="17"/>
        <v>5.2149999999999999</v>
      </c>
      <c r="Q92" s="37">
        <f t="shared" si="18"/>
        <v>2.9162499999999998</v>
      </c>
      <c r="R92" s="37">
        <f t="shared" si="19"/>
        <v>3.76125</v>
      </c>
      <c r="S92" s="37">
        <f t="shared" si="20"/>
        <v>0.60750000000000004</v>
      </c>
      <c r="T92" s="37">
        <f t="shared" si="26"/>
        <v>12.5</v>
      </c>
    </row>
    <row r="93" spans="1:20">
      <c r="A93" s="8" t="s">
        <v>135</v>
      </c>
      <c r="B93" s="197">
        <v>12.5</v>
      </c>
      <c r="C93" s="197">
        <v>12.5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5.2149999999999999</v>
      </c>
      <c r="J93" s="21">
        <f t="shared" si="22"/>
        <v>2.9162499999999998</v>
      </c>
      <c r="K93" s="21">
        <f t="shared" si="23"/>
        <v>3.76125</v>
      </c>
      <c r="L93" s="21">
        <f t="shared" si="24"/>
        <v>0.60750000000000004</v>
      </c>
      <c r="M93" s="158">
        <f t="shared" si="25"/>
        <v>12.5</v>
      </c>
      <c r="N93" s="22"/>
      <c r="P93" s="37">
        <f t="shared" si="17"/>
        <v>5.2149999999999999</v>
      </c>
      <c r="Q93" s="37">
        <f t="shared" si="18"/>
        <v>2.9162499999999998</v>
      </c>
      <c r="R93" s="37">
        <f t="shared" si="19"/>
        <v>3.76125</v>
      </c>
      <c r="S93" s="37">
        <f t="shared" si="20"/>
        <v>0.60750000000000004</v>
      </c>
      <c r="T93" s="37">
        <f t="shared" si="26"/>
        <v>12.5</v>
      </c>
    </row>
    <row r="94" spans="1:20">
      <c r="A94" s="8" t="s">
        <v>136</v>
      </c>
      <c r="B94" s="197">
        <v>12.5</v>
      </c>
      <c r="C94" s="197">
        <v>12.5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5.2149999999999999</v>
      </c>
      <c r="J94" s="21">
        <f t="shared" si="22"/>
        <v>2.9162499999999998</v>
      </c>
      <c r="K94" s="21">
        <f t="shared" si="23"/>
        <v>3.76125</v>
      </c>
      <c r="L94" s="21">
        <f t="shared" si="24"/>
        <v>0.60750000000000004</v>
      </c>
      <c r="M94" s="158">
        <f t="shared" si="25"/>
        <v>12.5</v>
      </c>
      <c r="N94" s="22"/>
      <c r="P94" s="37">
        <f t="shared" si="17"/>
        <v>5.2149999999999999</v>
      </c>
      <c r="Q94" s="37">
        <f t="shared" si="18"/>
        <v>2.9162499999999998</v>
      </c>
      <c r="R94" s="37">
        <f t="shared" si="19"/>
        <v>3.76125</v>
      </c>
      <c r="S94" s="37">
        <f t="shared" si="20"/>
        <v>0.60750000000000004</v>
      </c>
      <c r="T94" s="37">
        <f t="shared" si="26"/>
        <v>12.5</v>
      </c>
    </row>
    <row r="95" spans="1:20">
      <c r="A95" s="8" t="s">
        <v>137</v>
      </c>
      <c r="B95" s="197">
        <v>12.5</v>
      </c>
      <c r="C95" s="197">
        <v>12.5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5.2149999999999999</v>
      </c>
      <c r="J95" s="21">
        <f t="shared" si="22"/>
        <v>2.9162499999999998</v>
      </c>
      <c r="K95" s="21">
        <f t="shared" si="23"/>
        <v>3.76125</v>
      </c>
      <c r="L95" s="21">
        <f t="shared" si="24"/>
        <v>0.60750000000000004</v>
      </c>
      <c r="M95" s="158">
        <f t="shared" si="25"/>
        <v>12.5</v>
      </c>
      <c r="N95" s="22"/>
      <c r="P95" s="37">
        <f t="shared" si="17"/>
        <v>5.2149999999999999</v>
      </c>
      <c r="Q95" s="37">
        <f t="shared" si="18"/>
        <v>2.9162499999999998</v>
      </c>
      <c r="R95" s="37">
        <f t="shared" si="19"/>
        <v>3.76125</v>
      </c>
      <c r="S95" s="37">
        <f t="shared" si="20"/>
        <v>0.60750000000000004</v>
      </c>
      <c r="T95" s="37">
        <f t="shared" si="26"/>
        <v>12.5</v>
      </c>
    </row>
    <row r="96" spans="1:20">
      <c r="A96" s="8" t="s">
        <v>138</v>
      </c>
      <c r="B96" s="197">
        <v>12.5</v>
      </c>
      <c r="C96" s="197">
        <v>12.5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5.2149999999999999</v>
      </c>
      <c r="J96" s="21">
        <f t="shared" si="22"/>
        <v>2.9162499999999998</v>
      </c>
      <c r="K96" s="21">
        <f t="shared" si="23"/>
        <v>3.76125</v>
      </c>
      <c r="L96" s="21">
        <f t="shared" si="24"/>
        <v>0.60750000000000004</v>
      </c>
      <c r="M96" s="158">
        <f t="shared" si="25"/>
        <v>12.5</v>
      </c>
      <c r="N96" s="22"/>
      <c r="P96" s="37">
        <f t="shared" si="17"/>
        <v>5.2149999999999999</v>
      </c>
      <c r="Q96" s="37">
        <f t="shared" si="18"/>
        <v>2.9162499999999998</v>
      </c>
      <c r="R96" s="37">
        <f t="shared" si="19"/>
        <v>3.76125</v>
      </c>
      <c r="S96" s="37">
        <f t="shared" si="20"/>
        <v>0.60750000000000004</v>
      </c>
      <c r="T96" s="37">
        <f t="shared" si="26"/>
        <v>12.5</v>
      </c>
    </row>
    <row r="97" spans="1:23">
      <c r="A97" s="8" t="s">
        <v>139</v>
      </c>
      <c r="B97" s="197">
        <v>12.5</v>
      </c>
      <c r="C97" s="197">
        <v>12.5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5.2149999999999999</v>
      </c>
      <c r="J97" s="21">
        <f t="shared" si="22"/>
        <v>2.9162499999999998</v>
      </c>
      <c r="K97" s="21">
        <f t="shared" si="23"/>
        <v>3.76125</v>
      </c>
      <c r="L97" s="21">
        <f t="shared" si="24"/>
        <v>0.60750000000000004</v>
      </c>
      <c r="M97" s="158">
        <f t="shared" si="25"/>
        <v>12.5</v>
      </c>
      <c r="N97" s="22"/>
      <c r="P97" s="37">
        <f t="shared" si="17"/>
        <v>5.2149999999999999</v>
      </c>
      <c r="Q97" s="37">
        <f t="shared" si="18"/>
        <v>2.9162499999999998</v>
      </c>
      <c r="R97" s="37">
        <f t="shared" si="19"/>
        <v>3.76125</v>
      </c>
      <c r="S97" s="37">
        <f t="shared" si="20"/>
        <v>0.60750000000000004</v>
      </c>
      <c r="T97" s="37">
        <f t="shared" si="26"/>
        <v>12.5</v>
      </c>
    </row>
    <row r="98" spans="1:23" ht="15.75" thickBot="1">
      <c r="A98" s="8" t="s">
        <v>140</v>
      </c>
      <c r="B98" s="197">
        <v>12.5</v>
      </c>
      <c r="C98" s="197">
        <v>12.5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5.2149999999999999</v>
      </c>
      <c r="J98" s="21">
        <f t="shared" si="22"/>
        <v>2.9162499999999998</v>
      </c>
      <c r="K98" s="21">
        <f t="shared" si="23"/>
        <v>3.76125</v>
      </c>
      <c r="L98" s="21">
        <f t="shared" si="24"/>
        <v>0.60750000000000004</v>
      </c>
      <c r="M98" s="158">
        <f t="shared" si="25"/>
        <v>12.5</v>
      </c>
      <c r="N98" s="22"/>
      <c r="P98" s="37">
        <f t="shared" si="17"/>
        <v>5.2149999999999999</v>
      </c>
      <c r="Q98" s="37">
        <f t="shared" si="18"/>
        <v>2.9162499999999998</v>
      </c>
      <c r="R98" s="37">
        <f t="shared" si="19"/>
        <v>3.76125</v>
      </c>
      <c r="S98" s="37">
        <f t="shared" si="20"/>
        <v>0.60750000000000004</v>
      </c>
      <c r="T98" s="37">
        <f t="shared" si="26"/>
        <v>12.5</v>
      </c>
    </row>
    <row r="99" spans="1:23" ht="15.75" thickBot="1">
      <c r="A99" s="8" t="s">
        <v>171</v>
      </c>
      <c r="B99" s="20">
        <f t="shared" ref="B99:H99" si="27">SUM(B3:B98)/4000</f>
        <v>0.28375</v>
      </c>
      <c r="C99" s="20">
        <f t="shared" si="27"/>
        <v>0.28375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9">
        <f>SUM(I3:I98)/4000</f>
        <v>0.11838049999999975</v>
      </c>
      <c r="J99" s="159">
        <f t="shared" ref="J99:L99" si="28">SUM(J3:J98)/4000</f>
        <v>6.6198874999999907E-2</v>
      </c>
      <c r="K99" s="159">
        <f t="shared" si="28"/>
        <v>8.5380375000000064E-2</v>
      </c>
      <c r="L99" s="159">
        <f t="shared" si="28"/>
        <v>1.3790250000000016E-2</v>
      </c>
      <c r="M99" s="160">
        <f>SUM(M3:M98)/4000</f>
        <v>0.28375</v>
      </c>
      <c r="N99" s="23"/>
      <c r="P99" s="37">
        <f>SUM(P3:P98)/4000</f>
        <v>0.11838049999999975</v>
      </c>
      <c r="Q99" s="37">
        <f t="shared" ref="Q99:S99" si="29">SUM(Q3:Q98)/4000</f>
        <v>6.6198874999999907E-2</v>
      </c>
      <c r="R99" s="37">
        <f t="shared" si="29"/>
        <v>8.5380375000000064E-2</v>
      </c>
      <c r="S99" s="37">
        <f t="shared" si="29"/>
        <v>1.3790250000000016E-2</v>
      </c>
      <c r="T99" s="37">
        <f t="shared" si="26"/>
        <v>0.28374999999999972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45233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2.42</v>
      </c>
      <c r="N3" s="71">
        <v>0</v>
      </c>
      <c r="O3" s="53">
        <v>0</v>
      </c>
      <c r="P3" s="53">
        <v>-86</v>
      </c>
      <c r="Q3" s="53">
        <v>0</v>
      </c>
      <c r="R3" s="53">
        <v>0</v>
      </c>
      <c r="S3" s="72">
        <v>0</v>
      </c>
      <c r="U3" s="73">
        <v>2.42</v>
      </c>
      <c r="V3" s="74">
        <v>-86</v>
      </c>
      <c r="W3">
        <v>0</v>
      </c>
      <c r="X3">
        <v>0</v>
      </c>
      <c r="Y3">
        <v>2.42</v>
      </c>
      <c r="Z3">
        <v>-86</v>
      </c>
    </row>
    <row r="4" spans="1:26"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2.13</v>
      </c>
      <c r="N4" s="73">
        <v>0</v>
      </c>
      <c r="O4" s="46">
        <v>0</v>
      </c>
      <c r="P4" s="46">
        <v>-121</v>
      </c>
      <c r="Q4" s="46">
        <v>0</v>
      </c>
      <c r="R4" s="46">
        <v>0</v>
      </c>
      <c r="S4" s="74">
        <v>0</v>
      </c>
      <c r="U4" s="73">
        <v>2.13</v>
      </c>
      <c r="V4" s="74">
        <v>-121</v>
      </c>
      <c r="W4">
        <v>0</v>
      </c>
      <c r="X4">
        <v>0</v>
      </c>
      <c r="Y4">
        <v>2.13</v>
      </c>
      <c r="Z4">
        <v>-121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0.68</v>
      </c>
      <c r="N5" s="73">
        <v>0</v>
      </c>
      <c r="O5" s="46">
        <v>0</v>
      </c>
      <c r="P5" s="46">
        <v>-122</v>
      </c>
      <c r="Q5" s="46">
        <v>0</v>
      </c>
      <c r="R5" s="46">
        <v>0</v>
      </c>
      <c r="S5" s="74">
        <v>0</v>
      </c>
      <c r="U5" s="73">
        <v>0.68</v>
      </c>
      <c r="V5" s="74">
        <v>-122</v>
      </c>
      <c r="W5">
        <v>0</v>
      </c>
      <c r="X5">
        <v>0</v>
      </c>
      <c r="Y5">
        <v>0.68</v>
      </c>
      <c r="Z5">
        <v>-122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-3</v>
      </c>
      <c r="P6" s="46">
        <v>-156</v>
      </c>
      <c r="Q6" s="46">
        <v>0</v>
      </c>
      <c r="R6" s="46">
        <v>0</v>
      </c>
      <c r="S6" s="74">
        <v>0</v>
      </c>
      <c r="U6" s="73">
        <v>0</v>
      </c>
      <c r="V6" s="74">
        <v>-159</v>
      </c>
      <c r="W6">
        <v>0</v>
      </c>
      <c r="X6">
        <v>-3</v>
      </c>
      <c r="Y6">
        <v>0</v>
      </c>
      <c r="Z6">
        <v>-156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-8</v>
      </c>
      <c r="P7" s="46">
        <v>-166</v>
      </c>
      <c r="Q7" s="46">
        <v>0</v>
      </c>
      <c r="R7" s="46">
        <v>0</v>
      </c>
      <c r="S7" s="74">
        <v>0</v>
      </c>
      <c r="U7" s="73">
        <v>0</v>
      </c>
      <c r="V7" s="74">
        <v>-174</v>
      </c>
      <c r="W7">
        <v>0</v>
      </c>
      <c r="X7">
        <v>-8</v>
      </c>
      <c r="Y7">
        <v>0</v>
      </c>
      <c r="Z7">
        <v>-166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-23</v>
      </c>
      <c r="P8" s="46">
        <v>-186</v>
      </c>
      <c r="Q8" s="46">
        <v>0</v>
      </c>
      <c r="R8" s="46">
        <v>0</v>
      </c>
      <c r="S8" s="74">
        <v>0</v>
      </c>
      <c r="U8" s="73">
        <v>0</v>
      </c>
      <c r="V8" s="74">
        <v>-209</v>
      </c>
      <c r="W8">
        <v>0</v>
      </c>
      <c r="X8">
        <v>-23</v>
      </c>
      <c r="Y8">
        <v>0</v>
      </c>
      <c r="Z8">
        <v>-186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-33</v>
      </c>
      <c r="P9" s="46">
        <v>-185</v>
      </c>
      <c r="Q9" s="46">
        <v>0</v>
      </c>
      <c r="R9" s="46">
        <v>0</v>
      </c>
      <c r="S9" s="74">
        <v>0</v>
      </c>
      <c r="U9" s="73">
        <v>0</v>
      </c>
      <c r="V9" s="74">
        <v>-218</v>
      </c>
      <c r="W9">
        <v>0</v>
      </c>
      <c r="X9">
        <v>-33</v>
      </c>
      <c r="Y9">
        <v>0</v>
      </c>
      <c r="Z9">
        <v>-185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-33</v>
      </c>
      <c r="P10" s="46">
        <v>-194</v>
      </c>
      <c r="Q10" s="46">
        <v>0</v>
      </c>
      <c r="R10" s="46">
        <v>0</v>
      </c>
      <c r="S10" s="74">
        <v>0</v>
      </c>
      <c r="U10" s="73">
        <v>0</v>
      </c>
      <c r="V10" s="74">
        <v>-227</v>
      </c>
      <c r="W10">
        <v>0</v>
      </c>
      <c r="X10">
        <v>-33</v>
      </c>
      <c r="Y10">
        <v>0</v>
      </c>
      <c r="Z10">
        <v>-194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-201</v>
      </c>
      <c r="Q11" s="46">
        <v>0</v>
      </c>
      <c r="R11" s="46">
        <v>0</v>
      </c>
      <c r="S11" s="74">
        <v>0</v>
      </c>
      <c r="U11" s="73">
        <v>0</v>
      </c>
      <c r="V11" s="74">
        <v>-201</v>
      </c>
      <c r="W11">
        <v>0</v>
      </c>
      <c r="X11">
        <v>0</v>
      </c>
      <c r="Y11">
        <v>0</v>
      </c>
      <c r="Z11">
        <v>-201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-176.3</v>
      </c>
      <c r="Q12" s="46">
        <v>0</v>
      </c>
      <c r="R12" s="46">
        <v>0</v>
      </c>
      <c r="S12" s="74">
        <v>0</v>
      </c>
      <c r="U12" s="73">
        <v>0</v>
      </c>
      <c r="V12" s="74">
        <v>-176.3</v>
      </c>
      <c r="W12">
        <v>0</v>
      </c>
      <c r="X12">
        <v>0</v>
      </c>
      <c r="Y12">
        <v>0</v>
      </c>
      <c r="Z12">
        <v>-176.3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-200.7</v>
      </c>
      <c r="Q13" s="46">
        <v>0</v>
      </c>
      <c r="R13" s="46">
        <v>0</v>
      </c>
      <c r="S13" s="74">
        <v>0</v>
      </c>
      <c r="U13" s="73">
        <v>0</v>
      </c>
      <c r="V13" s="74">
        <v>-200.7</v>
      </c>
      <c r="W13">
        <v>0</v>
      </c>
      <c r="X13">
        <v>0</v>
      </c>
      <c r="Y13">
        <v>0</v>
      </c>
      <c r="Z13">
        <v>-200.7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0.87</v>
      </c>
      <c r="N14" s="73">
        <v>0</v>
      </c>
      <c r="O14" s="46">
        <v>0</v>
      </c>
      <c r="P14" s="46">
        <v>-174.7</v>
      </c>
      <c r="Q14" s="46">
        <v>0</v>
      </c>
      <c r="R14" s="46">
        <v>0</v>
      </c>
      <c r="S14" s="74">
        <v>0</v>
      </c>
      <c r="U14" s="73">
        <v>0.87</v>
      </c>
      <c r="V14" s="74">
        <v>-174.7</v>
      </c>
      <c r="W14">
        <v>0</v>
      </c>
      <c r="X14">
        <v>0</v>
      </c>
      <c r="Y14">
        <v>0.87</v>
      </c>
      <c r="Z14">
        <v>-174.7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-137.69999999999999</v>
      </c>
      <c r="Q15" s="46">
        <v>0</v>
      </c>
      <c r="R15" s="46">
        <v>0</v>
      </c>
      <c r="S15" s="74">
        <v>0</v>
      </c>
      <c r="U15" s="73">
        <v>0</v>
      </c>
      <c r="V15" s="74">
        <v>-137.69999999999999</v>
      </c>
      <c r="W15">
        <v>0</v>
      </c>
      <c r="X15">
        <v>0</v>
      </c>
      <c r="Y15">
        <v>0</v>
      </c>
      <c r="Z15">
        <v>-137.69999999999999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-138.4</v>
      </c>
      <c r="Q16" s="46">
        <v>0</v>
      </c>
      <c r="R16" s="46">
        <v>0</v>
      </c>
      <c r="S16" s="74">
        <v>0</v>
      </c>
      <c r="U16" s="73">
        <v>0</v>
      </c>
      <c r="V16" s="74">
        <v>-138.4</v>
      </c>
      <c r="W16">
        <v>0</v>
      </c>
      <c r="X16">
        <v>0</v>
      </c>
      <c r="Y16">
        <v>0</v>
      </c>
      <c r="Z16">
        <v>-138.4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</v>
      </c>
      <c r="P17" s="46">
        <v>-125.1</v>
      </c>
      <c r="Q17" s="46">
        <v>0</v>
      </c>
      <c r="R17" s="46">
        <v>0</v>
      </c>
      <c r="S17" s="74">
        <v>0</v>
      </c>
      <c r="U17" s="73">
        <v>0</v>
      </c>
      <c r="V17" s="74">
        <v>-126.1</v>
      </c>
      <c r="W17">
        <v>0</v>
      </c>
      <c r="X17">
        <v>-1</v>
      </c>
      <c r="Y17">
        <v>0</v>
      </c>
      <c r="Z17">
        <v>-125.1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</v>
      </c>
      <c r="P18" s="46">
        <v>-123</v>
      </c>
      <c r="Q18" s="46">
        <v>0</v>
      </c>
      <c r="R18" s="46">
        <v>0</v>
      </c>
      <c r="S18" s="74">
        <v>0</v>
      </c>
      <c r="U18" s="73">
        <v>0</v>
      </c>
      <c r="V18" s="74">
        <v>-124</v>
      </c>
      <c r="W18">
        <v>0</v>
      </c>
      <c r="X18">
        <v>-1</v>
      </c>
      <c r="Y18">
        <v>0</v>
      </c>
      <c r="Z18">
        <v>-123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-6</v>
      </c>
      <c r="P19" s="46">
        <v>-123</v>
      </c>
      <c r="Q19" s="46">
        <v>0</v>
      </c>
      <c r="R19" s="46">
        <v>0</v>
      </c>
      <c r="S19" s="74">
        <v>0</v>
      </c>
      <c r="U19" s="73">
        <v>0</v>
      </c>
      <c r="V19" s="74">
        <v>-129</v>
      </c>
      <c r="W19">
        <v>0</v>
      </c>
      <c r="X19">
        <v>-6</v>
      </c>
      <c r="Y19">
        <v>0</v>
      </c>
      <c r="Z19">
        <v>-123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2.71</v>
      </c>
      <c r="N20" s="73">
        <v>0</v>
      </c>
      <c r="O20" s="46">
        <v>-58</v>
      </c>
      <c r="P20" s="46">
        <v>-227</v>
      </c>
      <c r="Q20" s="46">
        <v>0</v>
      </c>
      <c r="R20" s="46">
        <v>0</v>
      </c>
      <c r="S20" s="74">
        <v>0</v>
      </c>
      <c r="U20" s="73">
        <v>2.71</v>
      </c>
      <c r="V20" s="74">
        <v>-285</v>
      </c>
      <c r="W20">
        <v>0</v>
      </c>
      <c r="X20">
        <v>-58</v>
      </c>
      <c r="Y20">
        <v>2.71</v>
      </c>
      <c r="Z20">
        <v>-227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1.1599999999999999</v>
      </c>
      <c r="N21" s="73">
        <v>0</v>
      </c>
      <c r="O21" s="46">
        <v>-43</v>
      </c>
      <c r="P21" s="46">
        <v>-208</v>
      </c>
      <c r="Q21" s="46">
        <v>0</v>
      </c>
      <c r="R21" s="46">
        <v>0</v>
      </c>
      <c r="S21" s="74">
        <v>0</v>
      </c>
      <c r="U21" s="73">
        <v>1.1599999999999999</v>
      </c>
      <c r="V21" s="74">
        <v>-251</v>
      </c>
      <c r="W21">
        <v>0</v>
      </c>
      <c r="X21">
        <v>-43</v>
      </c>
      <c r="Y21">
        <v>1.1599999999999999</v>
      </c>
      <c r="Z21">
        <v>-208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1.84</v>
      </c>
      <c r="N22" s="73">
        <v>0</v>
      </c>
      <c r="O22" s="46">
        <v>0</v>
      </c>
      <c r="P22" s="46">
        <v>-189</v>
      </c>
      <c r="Q22" s="46">
        <v>0</v>
      </c>
      <c r="R22" s="46">
        <v>0</v>
      </c>
      <c r="S22" s="74">
        <v>0</v>
      </c>
      <c r="U22" s="73">
        <v>1.84</v>
      </c>
      <c r="V22" s="74">
        <v>-189</v>
      </c>
      <c r="W22">
        <v>0</v>
      </c>
      <c r="X22">
        <v>0</v>
      </c>
      <c r="Y22">
        <v>1.84</v>
      </c>
      <c r="Z22">
        <v>-189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3.48</v>
      </c>
      <c r="N23" s="73">
        <v>0</v>
      </c>
      <c r="O23" s="46">
        <v>-23</v>
      </c>
      <c r="P23" s="46">
        <v>-173</v>
      </c>
      <c r="Q23" s="46">
        <v>0</v>
      </c>
      <c r="R23" s="46">
        <v>0</v>
      </c>
      <c r="S23" s="74">
        <v>0</v>
      </c>
      <c r="U23" s="73">
        <v>3.48</v>
      </c>
      <c r="V23" s="74">
        <v>-196</v>
      </c>
      <c r="W23">
        <v>0</v>
      </c>
      <c r="X23">
        <v>-23</v>
      </c>
      <c r="Y23">
        <v>3.48</v>
      </c>
      <c r="Z23">
        <v>-173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4.0599999999999996</v>
      </c>
      <c r="N24" s="73">
        <v>0</v>
      </c>
      <c r="O24" s="46">
        <v>0</v>
      </c>
      <c r="P24" s="46">
        <v>-145</v>
      </c>
      <c r="Q24" s="46">
        <v>0</v>
      </c>
      <c r="R24" s="46">
        <v>0</v>
      </c>
      <c r="S24" s="74">
        <v>0</v>
      </c>
      <c r="U24" s="73">
        <v>4.0599999999999996</v>
      </c>
      <c r="V24" s="74">
        <v>-145</v>
      </c>
      <c r="W24">
        <v>0</v>
      </c>
      <c r="X24">
        <v>0</v>
      </c>
      <c r="Y24">
        <v>4.0599999999999996</v>
      </c>
      <c r="Z24">
        <v>-145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4.83</v>
      </c>
      <c r="N25" s="73">
        <v>0</v>
      </c>
      <c r="O25" s="46">
        <v>0</v>
      </c>
      <c r="P25" s="46">
        <v>-420</v>
      </c>
      <c r="Q25" s="46">
        <v>0</v>
      </c>
      <c r="R25" s="46">
        <v>0</v>
      </c>
      <c r="S25" s="74">
        <v>0</v>
      </c>
      <c r="U25" s="73">
        <v>4.83</v>
      </c>
      <c r="V25" s="74">
        <v>-420</v>
      </c>
      <c r="W25">
        <v>0</v>
      </c>
      <c r="X25">
        <v>0</v>
      </c>
      <c r="Y25">
        <v>4.83</v>
      </c>
      <c r="Z25">
        <v>-420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3.87</v>
      </c>
      <c r="N26" s="73">
        <v>0</v>
      </c>
      <c r="O26" s="46">
        <v>0</v>
      </c>
      <c r="P26" s="46">
        <v>-357</v>
      </c>
      <c r="Q26" s="46">
        <v>0</v>
      </c>
      <c r="R26" s="46">
        <v>0</v>
      </c>
      <c r="S26" s="74">
        <v>0</v>
      </c>
      <c r="U26" s="73">
        <v>3.87</v>
      </c>
      <c r="V26" s="74">
        <v>-357</v>
      </c>
      <c r="W26">
        <v>0</v>
      </c>
      <c r="X26">
        <v>0</v>
      </c>
      <c r="Y26">
        <v>3.87</v>
      </c>
      <c r="Z26">
        <v>-357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2.2200000000000002</v>
      </c>
      <c r="N27" s="73">
        <v>0</v>
      </c>
      <c r="O27" s="46">
        <v>0</v>
      </c>
      <c r="P27" s="46">
        <v>-189</v>
      </c>
      <c r="Q27" s="46">
        <v>0</v>
      </c>
      <c r="R27" s="46">
        <v>0</v>
      </c>
      <c r="S27" s="74">
        <v>0</v>
      </c>
      <c r="U27" s="73">
        <v>2.2200000000000002</v>
      </c>
      <c r="V27" s="74">
        <v>-189</v>
      </c>
      <c r="W27">
        <v>0</v>
      </c>
      <c r="X27">
        <v>0</v>
      </c>
      <c r="Y27">
        <v>2.2200000000000002</v>
      </c>
      <c r="Z27">
        <v>-189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4.83</v>
      </c>
      <c r="N28" s="73">
        <v>0</v>
      </c>
      <c r="O28" s="46">
        <v>0</v>
      </c>
      <c r="P28" s="46">
        <v>-180.01</v>
      </c>
      <c r="Q28" s="46">
        <v>0</v>
      </c>
      <c r="R28" s="46">
        <v>0</v>
      </c>
      <c r="S28" s="74">
        <v>0</v>
      </c>
      <c r="U28" s="73">
        <v>4.83</v>
      </c>
      <c r="V28" s="74">
        <v>-180.01</v>
      </c>
      <c r="W28">
        <v>0</v>
      </c>
      <c r="X28">
        <v>0</v>
      </c>
      <c r="Y28">
        <v>4.83</v>
      </c>
      <c r="Z28">
        <v>-180.01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4.83</v>
      </c>
      <c r="N29" s="73">
        <v>0</v>
      </c>
      <c r="O29" s="46">
        <v>0</v>
      </c>
      <c r="P29" s="46">
        <v>-145</v>
      </c>
      <c r="Q29" s="46">
        <v>0</v>
      </c>
      <c r="R29" s="46">
        <v>0</v>
      </c>
      <c r="S29" s="74">
        <v>0</v>
      </c>
      <c r="U29" s="73">
        <v>4.83</v>
      </c>
      <c r="V29" s="74">
        <v>-145</v>
      </c>
      <c r="W29">
        <v>0</v>
      </c>
      <c r="X29">
        <v>0</v>
      </c>
      <c r="Y29">
        <v>4.83</v>
      </c>
      <c r="Z29">
        <v>-145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3.09</v>
      </c>
      <c r="N30" s="73">
        <v>0</v>
      </c>
      <c r="O30" s="46">
        <v>0</v>
      </c>
      <c r="P30" s="46">
        <v>-117</v>
      </c>
      <c r="Q30" s="46">
        <v>0</v>
      </c>
      <c r="R30" s="46">
        <v>0</v>
      </c>
      <c r="S30" s="74">
        <v>0</v>
      </c>
      <c r="U30" s="73">
        <v>3.09</v>
      </c>
      <c r="V30" s="74">
        <v>-117</v>
      </c>
      <c r="W30">
        <v>0</v>
      </c>
      <c r="X30">
        <v>0</v>
      </c>
      <c r="Y30">
        <v>3.09</v>
      </c>
      <c r="Z30">
        <v>-117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4.83</v>
      </c>
      <c r="N31" s="73">
        <v>0</v>
      </c>
      <c r="O31" s="46">
        <v>0</v>
      </c>
      <c r="P31" s="46">
        <v>-107</v>
      </c>
      <c r="Q31" s="46">
        <v>0</v>
      </c>
      <c r="R31" s="46">
        <v>0</v>
      </c>
      <c r="S31" s="74">
        <v>0</v>
      </c>
      <c r="U31" s="73">
        <v>4.83</v>
      </c>
      <c r="V31" s="74">
        <v>-107</v>
      </c>
      <c r="W31">
        <v>0</v>
      </c>
      <c r="X31">
        <v>0</v>
      </c>
      <c r="Y31">
        <v>4.83</v>
      </c>
      <c r="Z31">
        <v>-107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4.83</v>
      </c>
      <c r="N32" s="73">
        <v>0</v>
      </c>
      <c r="O32" s="46">
        <v>0</v>
      </c>
      <c r="P32" s="46">
        <v>-113</v>
      </c>
      <c r="Q32" s="46">
        <v>0</v>
      </c>
      <c r="R32" s="46">
        <v>0</v>
      </c>
      <c r="S32" s="74">
        <v>0</v>
      </c>
      <c r="U32" s="73">
        <v>4.83</v>
      </c>
      <c r="V32" s="74">
        <v>-113</v>
      </c>
      <c r="W32">
        <v>0</v>
      </c>
      <c r="X32">
        <v>0</v>
      </c>
      <c r="Y32">
        <v>4.83</v>
      </c>
      <c r="Z32">
        <v>-113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1.1599999999999999</v>
      </c>
      <c r="N33" s="73">
        <v>0</v>
      </c>
      <c r="O33" s="46">
        <v>0</v>
      </c>
      <c r="P33" s="46">
        <v>-160</v>
      </c>
      <c r="Q33" s="46">
        <v>0</v>
      </c>
      <c r="R33" s="46">
        <v>0</v>
      </c>
      <c r="S33" s="74">
        <v>0</v>
      </c>
      <c r="U33" s="73">
        <v>1.1599999999999999</v>
      </c>
      <c r="V33" s="74">
        <v>-160</v>
      </c>
      <c r="W33">
        <v>0</v>
      </c>
      <c r="X33">
        <v>0</v>
      </c>
      <c r="Y33">
        <v>1.1599999999999999</v>
      </c>
      <c r="Z33">
        <v>-160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0.77</v>
      </c>
      <c r="N34" s="73">
        <v>0</v>
      </c>
      <c r="O34" s="46">
        <v>0</v>
      </c>
      <c r="P34" s="46">
        <v>-126</v>
      </c>
      <c r="Q34" s="46">
        <v>0</v>
      </c>
      <c r="R34" s="46">
        <v>0</v>
      </c>
      <c r="S34" s="74">
        <v>0</v>
      </c>
      <c r="U34" s="73">
        <v>0.77</v>
      </c>
      <c r="V34" s="74">
        <v>-126</v>
      </c>
      <c r="W34">
        <v>0</v>
      </c>
      <c r="X34">
        <v>0</v>
      </c>
      <c r="Y34">
        <v>0.77</v>
      </c>
      <c r="Z34">
        <v>-126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1.1599999999999999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1.1599999999999999</v>
      </c>
      <c r="V35" s="74">
        <v>0</v>
      </c>
      <c r="W35">
        <v>0</v>
      </c>
      <c r="X35">
        <v>0</v>
      </c>
      <c r="Y35">
        <v>1.1599999999999999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0.87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0.87</v>
      </c>
      <c r="V36" s="74">
        <v>0</v>
      </c>
      <c r="W36">
        <v>0</v>
      </c>
      <c r="X36">
        <v>0</v>
      </c>
      <c r="Y36">
        <v>0.87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4.83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4.83</v>
      </c>
      <c r="V37" s="74">
        <v>0</v>
      </c>
      <c r="W37">
        <v>0</v>
      </c>
      <c r="X37">
        <v>0</v>
      </c>
      <c r="Y37">
        <v>4.83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4.83</v>
      </c>
      <c r="N38" s="73">
        <v>0</v>
      </c>
      <c r="O38" s="46">
        <v>0</v>
      </c>
      <c r="P38" s="46">
        <v>-1</v>
      </c>
      <c r="Q38" s="46">
        <v>0</v>
      </c>
      <c r="R38" s="46">
        <v>0</v>
      </c>
      <c r="S38" s="74">
        <v>0</v>
      </c>
      <c r="U38" s="73">
        <v>4.83</v>
      </c>
      <c r="V38" s="74">
        <v>-1</v>
      </c>
      <c r="W38">
        <v>0</v>
      </c>
      <c r="X38">
        <v>0</v>
      </c>
      <c r="Y38">
        <v>4.83</v>
      </c>
      <c r="Z38">
        <v>-1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5.8</v>
      </c>
      <c r="N39" s="73">
        <v>0</v>
      </c>
      <c r="O39" s="46">
        <v>0</v>
      </c>
      <c r="P39" s="46">
        <v>-1</v>
      </c>
      <c r="Q39" s="46">
        <v>0</v>
      </c>
      <c r="R39" s="46">
        <v>0</v>
      </c>
      <c r="S39" s="74">
        <v>0</v>
      </c>
      <c r="U39" s="73">
        <v>5.8</v>
      </c>
      <c r="V39" s="74">
        <v>-1</v>
      </c>
      <c r="W39">
        <v>0</v>
      </c>
      <c r="X39">
        <v>0</v>
      </c>
      <c r="Y39">
        <v>5.8</v>
      </c>
      <c r="Z39">
        <v>-1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5.8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5.8</v>
      </c>
      <c r="V40" s="74">
        <v>0</v>
      </c>
      <c r="W40">
        <v>0</v>
      </c>
      <c r="X40">
        <v>0</v>
      </c>
      <c r="Y40">
        <v>5.8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3.09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3.09</v>
      </c>
      <c r="V41" s="74">
        <v>0</v>
      </c>
      <c r="W41">
        <v>0</v>
      </c>
      <c r="X41">
        <v>0</v>
      </c>
      <c r="Y41">
        <v>3.09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1.26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1.26</v>
      </c>
      <c r="V42" s="74">
        <v>0</v>
      </c>
      <c r="W42">
        <v>0</v>
      </c>
      <c r="X42">
        <v>0</v>
      </c>
      <c r="Y42">
        <v>1.26</v>
      </c>
      <c r="Z42">
        <v>0</v>
      </c>
    </row>
    <row r="43" spans="7:26">
      <c r="G43" t="s">
        <v>85</v>
      </c>
      <c r="H43" s="73">
        <v>146.94999999999999</v>
      </c>
      <c r="I43" s="46">
        <v>0</v>
      </c>
      <c r="J43" s="46">
        <v>0</v>
      </c>
      <c r="K43" s="46">
        <v>0</v>
      </c>
      <c r="L43" s="46">
        <v>0</v>
      </c>
      <c r="M43" s="74">
        <v>3.58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150.53</v>
      </c>
      <c r="V43" s="74">
        <v>0</v>
      </c>
      <c r="W43">
        <v>146.94999999999999</v>
      </c>
      <c r="X43">
        <v>0</v>
      </c>
      <c r="Y43">
        <v>3.58</v>
      </c>
      <c r="Z43">
        <v>0</v>
      </c>
    </row>
    <row r="44" spans="7:26">
      <c r="G44" t="s">
        <v>86</v>
      </c>
      <c r="H44" s="73">
        <v>166.29</v>
      </c>
      <c r="I44" s="46">
        <v>0</v>
      </c>
      <c r="J44" s="46">
        <v>0</v>
      </c>
      <c r="K44" s="46">
        <v>0</v>
      </c>
      <c r="L44" s="46">
        <v>0</v>
      </c>
      <c r="M44" s="74">
        <v>2.8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169.09</v>
      </c>
      <c r="V44" s="74">
        <v>0</v>
      </c>
      <c r="W44">
        <v>166.29</v>
      </c>
      <c r="X44">
        <v>0</v>
      </c>
      <c r="Y44">
        <v>2.8</v>
      </c>
      <c r="Z44">
        <v>0</v>
      </c>
    </row>
    <row r="45" spans="7:26">
      <c r="G45" t="s">
        <v>87</v>
      </c>
      <c r="H45" s="73">
        <v>160.49</v>
      </c>
      <c r="I45" s="46">
        <v>0</v>
      </c>
      <c r="J45" s="46">
        <v>0</v>
      </c>
      <c r="K45" s="46">
        <v>0</v>
      </c>
      <c r="L45" s="46">
        <v>0</v>
      </c>
      <c r="M45" s="74">
        <v>0.28999999999999998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160.78</v>
      </c>
      <c r="V45" s="74">
        <v>0</v>
      </c>
      <c r="W45">
        <v>160.49</v>
      </c>
      <c r="X45">
        <v>0</v>
      </c>
      <c r="Y45">
        <v>0.28999999999999998</v>
      </c>
      <c r="Z45">
        <v>0</v>
      </c>
    </row>
    <row r="46" spans="7:26">
      <c r="G46" t="s">
        <v>88</v>
      </c>
      <c r="H46" s="73">
        <v>175.96</v>
      </c>
      <c r="I46" s="46">
        <v>0</v>
      </c>
      <c r="J46" s="46">
        <v>0</v>
      </c>
      <c r="K46" s="46">
        <v>0</v>
      </c>
      <c r="L46" s="46">
        <v>0</v>
      </c>
      <c r="M46" s="74">
        <v>1.1599999999999999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177.12</v>
      </c>
      <c r="V46" s="74">
        <v>0</v>
      </c>
      <c r="W46">
        <v>175.96</v>
      </c>
      <c r="X46">
        <v>0</v>
      </c>
      <c r="Y46">
        <v>1.1599999999999999</v>
      </c>
      <c r="Z46">
        <v>0</v>
      </c>
    </row>
    <row r="47" spans="7:26">
      <c r="G47" t="s">
        <v>89</v>
      </c>
      <c r="H47" s="73">
        <v>188.53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188.53</v>
      </c>
      <c r="V47" s="74">
        <v>0</v>
      </c>
      <c r="W47">
        <v>188.53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181.76</v>
      </c>
      <c r="I48" s="46">
        <v>0</v>
      </c>
      <c r="J48" s="46">
        <v>0</v>
      </c>
      <c r="K48" s="46">
        <v>0</v>
      </c>
      <c r="L48" s="46">
        <v>0</v>
      </c>
      <c r="M48" s="74">
        <v>2.0299999999999998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183.79</v>
      </c>
      <c r="V48" s="74">
        <v>0</v>
      </c>
      <c r="W48">
        <v>181.76</v>
      </c>
      <c r="X48">
        <v>0</v>
      </c>
      <c r="Y48">
        <v>2.0299999999999998</v>
      </c>
      <c r="Z48">
        <v>0</v>
      </c>
    </row>
    <row r="49" spans="7:26">
      <c r="G49" t="s">
        <v>91</v>
      </c>
      <c r="H49" s="73">
        <v>181.76</v>
      </c>
      <c r="I49" s="46">
        <v>0</v>
      </c>
      <c r="J49" s="46">
        <v>0</v>
      </c>
      <c r="K49" s="46">
        <v>0</v>
      </c>
      <c r="L49" s="46">
        <v>0</v>
      </c>
      <c r="M49" s="74">
        <v>2.3199999999999998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184.08</v>
      </c>
      <c r="V49" s="74">
        <v>0</v>
      </c>
      <c r="W49">
        <v>181.76</v>
      </c>
      <c r="X49">
        <v>0</v>
      </c>
      <c r="Y49">
        <v>2.3199999999999998</v>
      </c>
      <c r="Z49">
        <v>0</v>
      </c>
    </row>
    <row r="50" spans="7:26">
      <c r="G50" t="s">
        <v>92</v>
      </c>
      <c r="H50" s="73">
        <v>172.09</v>
      </c>
      <c r="I50" s="46">
        <v>0</v>
      </c>
      <c r="J50" s="46">
        <v>0</v>
      </c>
      <c r="K50" s="46">
        <v>0</v>
      </c>
      <c r="L50" s="46">
        <v>0</v>
      </c>
      <c r="M50" s="74">
        <v>1.35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173.44</v>
      </c>
      <c r="V50" s="74">
        <v>0</v>
      </c>
      <c r="W50">
        <v>172.09</v>
      </c>
      <c r="X50">
        <v>0</v>
      </c>
      <c r="Y50">
        <v>1.35</v>
      </c>
      <c r="Z50">
        <v>0</v>
      </c>
    </row>
    <row r="51" spans="7:26">
      <c r="G51" t="s">
        <v>93</v>
      </c>
      <c r="H51" s="73">
        <v>173.06</v>
      </c>
      <c r="I51" s="46">
        <v>0</v>
      </c>
      <c r="J51" s="46">
        <v>0</v>
      </c>
      <c r="K51" s="46">
        <v>0</v>
      </c>
      <c r="L51" s="46">
        <v>0</v>
      </c>
      <c r="M51" s="74">
        <v>5.22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178.28</v>
      </c>
      <c r="V51" s="74">
        <v>0</v>
      </c>
      <c r="W51">
        <v>173.06</v>
      </c>
      <c r="X51">
        <v>0</v>
      </c>
      <c r="Y51">
        <v>5.22</v>
      </c>
      <c r="Z51">
        <v>0</v>
      </c>
    </row>
    <row r="52" spans="7:26">
      <c r="G52" t="s">
        <v>94</v>
      </c>
      <c r="H52" s="73">
        <v>161.46</v>
      </c>
      <c r="I52" s="46">
        <v>0</v>
      </c>
      <c r="J52" s="46">
        <v>0</v>
      </c>
      <c r="K52" s="46">
        <v>0</v>
      </c>
      <c r="L52" s="46">
        <v>0</v>
      </c>
      <c r="M52" s="74">
        <v>6.96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168.42</v>
      </c>
      <c r="V52" s="74">
        <v>0</v>
      </c>
      <c r="W52">
        <v>161.46</v>
      </c>
      <c r="X52">
        <v>0</v>
      </c>
      <c r="Y52">
        <v>6.96</v>
      </c>
      <c r="Z52">
        <v>0</v>
      </c>
    </row>
    <row r="53" spans="7:26">
      <c r="G53" t="s">
        <v>95</v>
      </c>
      <c r="H53" s="73">
        <v>146.96</v>
      </c>
      <c r="I53" s="46">
        <v>0</v>
      </c>
      <c r="J53" s="46">
        <v>0</v>
      </c>
      <c r="K53" s="46">
        <v>0</v>
      </c>
      <c r="L53" s="46">
        <v>0</v>
      </c>
      <c r="M53" s="74">
        <v>3.96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150.91999999999999</v>
      </c>
      <c r="V53" s="74">
        <v>0</v>
      </c>
      <c r="W53">
        <v>146.96</v>
      </c>
      <c r="X53">
        <v>0</v>
      </c>
      <c r="Y53">
        <v>3.96</v>
      </c>
      <c r="Z53">
        <v>0</v>
      </c>
    </row>
    <row r="54" spans="7:26">
      <c r="G54" t="s">
        <v>96</v>
      </c>
      <c r="H54" s="73">
        <v>129.55000000000001</v>
      </c>
      <c r="I54" s="46">
        <v>0</v>
      </c>
      <c r="J54" s="46">
        <v>0</v>
      </c>
      <c r="K54" s="46">
        <v>0</v>
      </c>
      <c r="L54" s="46">
        <v>0</v>
      </c>
      <c r="M54" s="74">
        <v>5.32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134.87</v>
      </c>
      <c r="V54" s="74">
        <v>0</v>
      </c>
      <c r="W54">
        <v>129.55000000000001</v>
      </c>
      <c r="X54">
        <v>0</v>
      </c>
      <c r="Y54">
        <v>5.32</v>
      </c>
      <c r="Z54">
        <v>0</v>
      </c>
    </row>
    <row r="55" spans="7:26">
      <c r="G55" t="s">
        <v>97</v>
      </c>
      <c r="H55" s="73">
        <v>53.17</v>
      </c>
      <c r="I55" s="46">
        <v>0</v>
      </c>
      <c r="J55" s="46">
        <v>0</v>
      </c>
      <c r="K55" s="46">
        <v>0</v>
      </c>
      <c r="L55" s="46">
        <v>0</v>
      </c>
      <c r="M55" s="74">
        <v>6.96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60.13</v>
      </c>
      <c r="V55" s="74">
        <v>0</v>
      </c>
      <c r="W55">
        <v>53.17</v>
      </c>
      <c r="X55">
        <v>0</v>
      </c>
      <c r="Y55">
        <v>6.96</v>
      </c>
      <c r="Z55">
        <v>0</v>
      </c>
    </row>
    <row r="56" spans="7:26">
      <c r="G56" t="s">
        <v>98</v>
      </c>
      <c r="H56" s="73">
        <v>2.9</v>
      </c>
      <c r="I56" s="46">
        <v>0</v>
      </c>
      <c r="J56" s="46">
        <v>0</v>
      </c>
      <c r="K56" s="46">
        <v>0</v>
      </c>
      <c r="L56" s="46">
        <v>0</v>
      </c>
      <c r="M56" s="74">
        <v>6.96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9.86</v>
      </c>
      <c r="V56" s="74">
        <v>0</v>
      </c>
      <c r="W56">
        <v>2.9</v>
      </c>
      <c r="X56">
        <v>0</v>
      </c>
      <c r="Y56">
        <v>6.96</v>
      </c>
      <c r="Z56">
        <v>0</v>
      </c>
    </row>
    <row r="57" spans="7:26">
      <c r="G57" t="s">
        <v>99</v>
      </c>
      <c r="H57" s="73">
        <v>54.14</v>
      </c>
      <c r="I57" s="46">
        <v>0</v>
      </c>
      <c r="J57" s="46">
        <v>0</v>
      </c>
      <c r="K57" s="46">
        <v>0</v>
      </c>
      <c r="L57" s="46">
        <v>0</v>
      </c>
      <c r="M57" s="74">
        <v>6.96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61.1</v>
      </c>
      <c r="V57" s="74">
        <v>0</v>
      </c>
      <c r="W57">
        <v>54.14</v>
      </c>
      <c r="X57">
        <v>0</v>
      </c>
      <c r="Y57">
        <v>6.96</v>
      </c>
      <c r="Z57">
        <v>0</v>
      </c>
    </row>
    <row r="58" spans="7:26">
      <c r="G58" t="s">
        <v>100</v>
      </c>
      <c r="H58" s="73">
        <v>72.510000000000005</v>
      </c>
      <c r="I58" s="46">
        <v>0</v>
      </c>
      <c r="J58" s="46">
        <v>0</v>
      </c>
      <c r="K58" s="46">
        <v>0</v>
      </c>
      <c r="L58" s="46">
        <v>0</v>
      </c>
      <c r="M58" s="74">
        <v>6.19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78.7</v>
      </c>
      <c r="V58" s="74">
        <v>0</v>
      </c>
      <c r="W58">
        <v>72.510000000000005</v>
      </c>
      <c r="X58">
        <v>0</v>
      </c>
      <c r="Y58">
        <v>6.19</v>
      </c>
      <c r="Z58">
        <v>0</v>
      </c>
    </row>
    <row r="59" spans="7:26">
      <c r="G59" t="s">
        <v>101</v>
      </c>
      <c r="H59" s="73">
        <v>83.15</v>
      </c>
      <c r="I59" s="46">
        <v>0</v>
      </c>
      <c r="J59" s="46">
        <v>0</v>
      </c>
      <c r="K59" s="46">
        <v>0</v>
      </c>
      <c r="L59" s="46">
        <v>0</v>
      </c>
      <c r="M59" s="74">
        <v>6.96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90.11</v>
      </c>
      <c r="V59" s="74">
        <v>0</v>
      </c>
      <c r="W59">
        <v>83.15</v>
      </c>
      <c r="X59">
        <v>0</v>
      </c>
      <c r="Y59">
        <v>6.96</v>
      </c>
      <c r="Z59">
        <v>0</v>
      </c>
    </row>
    <row r="60" spans="7:26">
      <c r="G60" t="s">
        <v>102</v>
      </c>
      <c r="H60" s="73">
        <v>102.48</v>
      </c>
      <c r="I60" s="46">
        <v>0</v>
      </c>
      <c r="J60" s="46">
        <v>0</v>
      </c>
      <c r="K60" s="46">
        <v>0</v>
      </c>
      <c r="L60" s="46">
        <v>0</v>
      </c>
      <c r="M60" s="74">
        <v>6.96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109.44</v>
      </c>
      <c r="V60" s="74">
        <v>0</v>
      </c>
      <c r="W60">
        <v>102.48</v>
      </c>
      <c r="X60">
        <v>0</v>
      </c>
      <c r="Y60">
        <v>6.96</v>
      </c>
      <c r="Z60">
        <v>0</v>
      </c>
    </row>
    <row r="61" spans="7:26">
      <c r="G61" t="s">
        <v>103</v>
      </c>
      <c r="H61" s="73">
        <v>130.52000000000001</v>
      </c>
      <c r="I61" s="46">
        <v>0</v>
      </c>
      <c r="J61" s="46">
        <v>0</v>
      </c>
      <c r="K61" s="46">
        <v>0</v>
      </c>
      <c r="L61" s="46">
        <v>0</v>
      </c>
      <c r="M61" s="74">
        <v>6.96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137.47999999999999</v>
      </c>
      <c r="V61" s="74">
        <v>0</v>
      </c>
      <c r="W61">
        <v>130.52000000000001</v>
      </c>
      <c r="X61">
        <v>0</v>
      </c>
      <c r="Y61">
        <v>6.96</v>
      </c>
      <c r="Z61">
        <v>0</v>
      </c>
    </row>
    <row r="62" spans="7:26">
      <c r="G62" t="s">
        <v>104</v>
      </c>
      <c r="H62" s="73">
        <v>143.09</v>
      </c>
      <c r="I62" s="46">
        <v>0</v>
      </c>
      <c r="J62" s="46">
        <v>0</v>
      </c>
      <c r="K62" s="46">
        <v>0</v>
      </c>
      <c r="L62" s="46">
        <v>0</v>
      </c>
      <c r="M62" s="74">
        <v>6.96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150.05000000000001</v>
      </c>
      <c r="V62" s="74">
        <v>0</v>
      </c>
      <c r="W62">
        <v>143.09</v>
      </c>
      <c r="X62">
        <v>0</v>
      </c>
      <c r="Y62">
        <v>6.96</v>
      </c>
      <c r="Z62">
        <v>0</v>
      </c>
    </row>
    <row r="63" spans="7:26">
      <c r="G63" t="s">
        <v>105</v>
      </c>
      <c r="H63" s="73">
        <v>168.32</v>
      </c>
      <c r="I63" s="46">
        <v>0</v>
      </c>
      <c r="J63" s="46">
        <v>0</v>
      </c>
      <c r="K63" s="46">
        <v>0</v>
      </c>
      <c r="L63" s="46">
        <v>0</v>
      </c>
      <c r="M63" s="74">
        <v>6.96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175.28</v>
      </c>
      <c r="V63" s="74">
        <v>0</v>
      </c>
      <c r="W63">
        <v>168.32</v>
      </c>
      <c r="X63">
        <v>0</v>
      </c>
      <c r="Y63">
        <v>6.96</v>
      </c>
      <c r="Z63">
        <v>0</v>
      </c>
    </row>
    <row r="64" spans="7:26">
      <c r="G64" t="s">
        <v>106</v>
      </c>
      <c r="H64" s="73">
        <v>58.98</v>
      </c>
      <c r="I64" s="46">
        <v>0</v>
      </c>
      <c r="J64" s="46">
        <v>0</v>
      </c>
      <c r="K64" s="46">
        <v>0</v>
      </c>
      <c r="L64" s="46">
        <v>0</v>
      </c>
      <c r="M64" s="74">
        <v>6.96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65.94</v>
      </c>
      <c r="V64" s="74">
        <v>0</v>
      </c>
      <c r="W64">
        <v>58.98</v>
      </c>
      <c r="X64">
        <v>0</v>
      </c>
      <c r="Y64">
        <v>6.96</v>
      </c>
      <c r="Z64">
        <v>0</v>
      </c>
    </row>
    <row r="65" spans="7:26">
      <c r="G65" t="s">
        <v>107</v>
      </c>
      <c r="H65" s="73">
        <v>48.44</v>
      </c>
      <c r="I65" s="46">
        <v>0</v>
      </c>
      <c r="J65" s="46">
        <v>0</v>
      </c>
      <c r="K65" s="46">
        <v>0</v>
      </c>
      <c r="L65" s="46">
        <v>0</v>
      </c>
      <c r="M65" s="74">
        <v>6.96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55.4</v>
      </c>
      <c r="V65" s="74">
        <v>0</v>
      </c>
      <c r="W65">
        <v>48.44</v>
      </c>
      <c r="X65">
        <v>0</v>
      </c>
      <c r="Y65">
        <v>6.96</v>
      </c>
      <c r="Z65">
        <v>0</v>
      </c>
    </row>
    <row r="66" spans="7:26">
      <c r="G66" t="s">
        <v>108</v>
      </c>
      <c r="H66" s="73">
        <v>118.92</v>
      </c>
      <c r="I66" s="46">
        <v>0</v>
      </c>
      <c r="J66" s="46">
        <v>0</v>
      </c>
      <c r="K66" s="46">
        <v>0</v>
      </c>
      <c r="L66" s="46">
        <v>0</v>
      </c>
      <c r="M66" s="74">
        <v>3.38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122.3</v>
      </c>
      <c r="V66" s="74">
        <v>0</v>
      </c>
      <c r="W66">
        <v>118.92</v>
      </c>
      <c r="X66">
        <v>0</v>
      </c>
      <c r="Y66">
        <v>3.38</v>
      </c>
      <c r="Z66">
        <v>0</v>
      </c>
    </row>
    <row r="67" spans="7:26">
      <c r="G67" t="s">
        <v>109</v>
      </c>
      <c r="H67" s="73">
        <v>98.61</v>
      </c>
      <c r="I67" s="46">
        <v>0</v>
      </c>
      <c r="J67" s="46">
        <v>0</v>
      </c>
      <c r="K67" s="46">
        <v>0</v>
      </c>
      <c r="L67" s="46">
        <v>0</v>
      </c>
      <c r="M67" s="74">
        <v>5.8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104.41</v>
      </c>
      <c r="V67" s="74">
        <v>0</v>
      </c>
      <c r="W67">
        <v>98.61</v>
      </c>
      <c r="X67">
        <v>0</v>
      </c>
      <c r="Y67">
        <v>5.8</v>
      </c>
      <c r="Z67">
        <v>0</v>
      </c>
    </row>
    <row r="68" spans="7:26">
      <c r="G68" t="s">
        <v>110</v>
      </c>
      <c r="H68" s="73">
        <v>199.16</v>
      </c>
      <c r="I68" s="46">
        <v>0</v>
      </c>
      <c r="J68" s="46">
        <v>0</v>
      </c>
      <c r="K68" s="46">
        <v>0</v>
      </c>
      <c r="L68" s="46">
        <v>0</v>
      </c>
      <c r="M68" s="74">
        <v>4.83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203.99</v>
      </c>
      <c r="V68" s="74">
        <v>0</v>
      </c>
      <c r="W68">
        <v>199.16</v>
      </c>
      <c r="X68">
        <v>0</v>
      </c>
      <c r="Y68">
        <v>4.83</v>
      </c>
      <c r="Z68">
        <v>0</v>
      </c>
    </row>
    <row r="69" spans="7:26">
      <c r="G69" t="s">
        <v>111</v>
      </c>
      <c r="H69" s="73">
        <v>226.24</v>
      </c>
      <c r="I69" s="46">
        <v>9.86</v>
      </c>
      <c r="J69" s="46">
        <v>0</v>
      </c>
      <c r="K69" s="46">
        <v>0</v>
      </c>
      <c r="L69" s="46">
        <v>0</v>
      </c>
      <c r="M69" s="74">
        <v>4.83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240.93</v>
      </c>
      <c r="V69" s="74">
        <v>0</v>
      </c>
      <c r="W69">
        <v>226.24</v>
      </c>
      <c r="X69">
        <v>9.86</v>
      </c>
      <c r="Y69">
        <v>4.83</v>
      </c>
      <c r="Z69">
        <v>0</v>
      </c>
    </row>
    <row r="70" spans="7:26">
      <c r="G70" t="s">
        <v>112</v>
      </c>
      <c r="H70" s="73">
        <v>328.71</v>
      </c>
      <c r="I70" s="46">
        <v>191.43</v>
      </c>
      <c r="J70" s="46">
        <v>0</v>
      </c>
      <c r="K70" s="46">
        <v>0</v>
      </c>
      <c r="L70" s="46">
        <v>0</v>
      </c>
      <c r="M70" s="74">
        <v>4.83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524.97</v>
      </c>
      <c r="V70" s="74">
        <v>0</v>
      </c>
      <c r="W70">
        <v>328.71</v>
      </c>
      <c r="X70">
        <v>191.43</v>
      </c>
      <c r="Y70">
        <v>4.83</v>
      </c>
      <c r="Z70">
        <v>0</v>
      </c>
    </row>
    <row r="71" spans="7:26">
      <c r="G71" t="s">
        <v>113</v>
      </c>
      <c r="H71" s="73">
        <v>18.18</v>
      </c>
      <c r="I71" s="46">
        <v>273.7</v>
      </c>
      <c r="J71" s="46">
        <v>0</v>
      </c>
      <c r="K71" s="46">
        <v>0</v>
      </c>
      <c r="L71" s="46">
        <v>0</v>
      </c>
      <c r="M71" s="74">
        <v>4.83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296.70999999999998</v>
      </c>
      <c r="V71" s="74">
        <v>0</v>
      </c>
      <c r="W71">
        <v>18.18</v>
      </c>
      <c r="X71">
        <v>273.7</v>
      </c>
      <c r="Y71">
        <v>4.83</v>
      </c>
      <c r="Z71">
        <v>0</v>
      </c>
    </row>
    <row r="72" spans="7:26">
      <c r="G72" t="s">
        <v>114</v>
      </c>
      <c r="H72" s="73">
        <v>67.900000000000006</v>
      </c>
      <c r="I72" s="46">
        <v>251.63</v>
      </c>
      <c r="J72" s="46">
        <v>0</v>
      </c>
      <c r="K72" s="46">
        <v>0</v>
      </c>
      <c r="L72" s="46">
        <v>0</v>
      </c>
      <c r="M72" s="74">
        <v>3.5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323.02999999999997</v>
      </c>
      <c r="V72" s="74">
        <v>0</v>
      </c>
      <c r="W72">
        <v>67.900000000000006</v>
      </c>
      <c r="X72">
        <v>251.63</v>
      </c>
      <c r="Y72">
        <v>3.5</v>
      </c>
      <c r="Z72">
        <v>0</v>
      </c>
    </row>
    <row r="73" spans="7:26">
      <c r="G73" t="s">
        <v>115</v>
      </c>
      <c r="H73" s="73">
        <v>135.49</v>
      </c>
      <c r="I73" s="46">
        <v>193.21</v>
      </c>
      <c r="J73" s="46">
        <v>0</v>
      </c>
      <c r="K73" s="46">
        <v>0</v>
      </c>
      <c r="L73" s="46">
        <v>0</v>
      </c>
      <c r="M73" s="74">
        <v>2.3199999999999998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331.02</v>
      </c>
      <c r="V73" s="74">
        <v>0</v>
      </c>
      <c r="W73">
        <v>135.49</v>
      </c>
      <c r="X73">
        <v>193.21</v>
      </c>
      <c r="Y73">
        <v>2.3199999999999998</v>
      </c>
      <c r="Z73">
        <v>0</v>
      </c>
    </row>
    <row r="74" spans="7:26">
      <c r="G74" t="s">
        <v>116</v>
      </c>
      <c r="H74" s="73">
        <v>134.85</v>
      </c>
      <c r="I74" s="46">
        <v>156.54</v>
      </c>
      <c r="J74" s="46">
        <v>0</v>
      </c>
      <c r="K74" s="46">
        <v>0</v>
      </c>
      <c r="L74" s="46">
        <v>0</v>
      </c>
      <c r="M74" s="74">
        <v>1.82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293.20999999999998</v>
      </c>
      <c r="V74" s="74">
        <v>0</v>
      </c>
      <c r="W74">
        <v>134.85</v>
      </c>
      <c r="X74">
        <v>156.54</v>
      </c>
      <c r="Y74">
        <v>1.82</v>
      </c>
      <c r="Z74">
        <v>0</v>
      </c>
    </row>
    <row r="75" spans="7:26">
      <c r="G75" t="s">
        <v>117</v>
      </c>
      <c r="H75" s="73">
        <v>50.95</v>
      </c>
      <c r="I75" s="46">
        <v>123.49</v>
      </c>
      <c r="J75" s="46">
        <v>0</v>
      </c>
      <c r="K75" s="46">
        <v>0</v>
      </c>
      <c r="L75" s="46">
        <v>0</v>
      </c>
      <c r="M75" s="74">
        <v>1.67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176.11</v>
      </c>
      <c r="V75" s="74">
        <v>0</v>
      </c>
      <c r="W75">
        <v>50.95</v>
      </c>
      <c r="X75">
        <v>123.49</v>
      </c>
      <c r="Y75">
        <v>1.67</v>
      </c>
      <c r="Z75">
        <v>0</v>
      </c>
    </row>
    <row r="76" spans="7:26">
      <c r="G76" t="s">
        <v>118</v>
      </c>
      <c r="H76" s="73">
        <v>37.18</v>
      </c>
      <c r="I76" s="46">
        <v>112.79</v>
      </c>
      <c r="J76" s="46">
        <v>0</v>
      </c>
      <c r="K76" s="46">
        <v>0</v>
      </c>
      <c r="L76" s="46">
        <v>0</v>
      </c>
      <c r="M76" s="74">
        <v>1.42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151.38999999999999</v>
      </c>
      <c r="V76" s="74">
        <v>0</v>
      </c>
      <c r="W76">
        <v>37.18</v>
      </c>
      <c r="X76">
        <v>112.79</v>
      </c>
      <c r="Y76">
        <v>1.42</v>
      </c>
      <c r="Z76">
        <v>0</v>
      </c>
    </row>
    <row r="77" spans="7:26">
      <c r="G77" t="s">
        <v>119</v>
      </c>
      <c r="H77" s="73">
        <v>34.57</v>
      </c>
      <c r="I77" s="46">
        <v>112.87</v>
      </c>
      <c r="J77" s="46">
        <v>0</v>
      </c>
      <c r="K77" s="46">
        <v>0</v>
      </c>
      <c r="L77" s="46">
        <v>0</v>
      </c>
      <c r="M77" s="74">
        <v>1.87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149.31</v>
      </c>
      <c r="V77" s="74">
        <v>0</v>
      </c>
      <c r="W77">
        <v>34.57</v>
      </c>
      <c r="X77">
        <v>112.87</v>
      </c>
      <c r="Y77">
        <v>1.87</v>
      </c>
      <c r="Z77">
        <v>0</v>
      </c>
    </row>
    <row r="78" spans="7:26">
      <c r="G78" t="s">
        <v>120</v>
      </c>
      <c r="H78" s="73">
        <v>27.81</v>
      </c>
      <c r="I78" s="46">
        <v>111.63</v>
      </c>
      <c r="J78" s="46">
        <v>0</v>
      </c>
      <c r="K78" s="46">
        <v>0</v>
      </c>
      <c r="L78" s="46">
        <v>0</v>
      </c>
      <c r="M78" s="74">
        <v>2.3199999999999998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141.76</v>
      </c>
      <c r="V78" s="74">
        <v>0</v>
      </c>
      <c r="W78">
        <v>27.81</v>
      </c>
      <c r="X78">
        <v>111.63</v>
      </c>
      <c r="Y78">
        <v>2.3199999999999998</v>
      </c>
      <c r="Z78">
        <v>0</v>
      </c>
    </row>
    <row r="79" spans="7:26">
      <c r="G79" t="s">
        <v>121</v>
      </c>
      <c r="H79" s="73">
        <v>253.44</v>
      </c>
      <c r="I79" s="46">
        <v>153.9</v>
      </c>
      <c r="J79" s="46">
        <v>0</v>
      </c>
      <c r="K79" s="46">
        <v>0</v>
      </c>
      <c r="L79" s="46">
        <v>0</v>
      </c>
      <c r="M79" s="74">
        <v>3.97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411.31</v>
      </c>
      <c r="V79" s="74">
        <v>0</v>
      </c>
      <c r="W79">
        <v>253.44</v>
      </c>
      <c r="X79">
        <v>153.9</v>
      </c>
      <c r="Y79">
        <v>3.97</v>
      </c>
      <c r="Z79">
        <v>0</v>
      </c>
    </row>
    <row r="80" spans="7:26">
      <c r="G80" t="s">
        <v>122</v>
      </c>
      <c r="H80" s="73">
        <v>249.44</v>
      </c>
      <c r="I80" s="46">
        <v>86.24</v>
      </c>
      <c r="J80" s="46">
        <v>0</v>
      </c>
      <c r="K80" s="46">
        <v>0</v>
      </c>
      <c r="L80" s="46">
        <v>0</v>
      </c>
      <c r="M80" s="74">
        <v>4.83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340.51</v>
      </c>
      <c r="V80" s="74">
        <v>0</v>
      </c>
      <c r="W80">
        <v>249.44</v>
      </c>
      <c r="X80">
        <v>86.24</v>
      </c>
      <c r="Y80">
        <v>4.83</v>
      </c>
      <c r="Z80">
        <v>0</v>
      </c>
    </row>
    <row r="81" spans="7:26">
      <c r="G81" t="s">
        <v>123</v>
      </c>
      <c r="H81" s="73">
        <v>230.1</v>
      </c>
      <c r="I81" s="46">
        <v>16.63</v>
      </c>
      <c r="J81" s="46">
        <v>0</v>
      </c>
      <c r="K81" s="46">
        <v>0</v>
      </c>
      <c r="L81" s="46">
        <v>0</v>
      </c>
      <c r="M81" s="74">
        <v>4.83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251.56</v>
      </c>
      <c r="V81" s="74">
        <v>0</v>
      </c>
      <c r="W81">
        <v>230.1</v>
      </c>
      <c r="X81">
        <v>16.63</v>
      </c>
      <c r="Y81">
        <v>4.83</v>
      </c>
      <c r="Z81">
        <v>0</v>
      </c>
    </row>
    <row r="82" spans="7:26">
      <c r="G82" t="s">
        <v>124</v>
      </c>
      <c r="H82" s="73">
        <v>240.74</v>
      </c>
      <c r="I82" s="46">
        <v>6.96</v>
      </c>
      <c r="J82" s="46">
        <v>0</v>
      </c>
      <c r="K82" s="46">
        <v>0</v>
      </c>
      <c r="L82" s="46">
        <v>0</v>
      </c>
      <c r="M82" s="74">
        <v>4.83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252.53</v>
      </c>
      <c r="V82" s="74">
        <v>0</v>
      </c>
      <c r="W82">
        <v>240.74</v>
      </c>
      <c r="X82">
        <v>6.96</v>
      </c>
      <c r="Y82">
        <v>4.83</v>
      </c>
      <c r="Z82">
        <v>0</v>
      </c>
    </row>
    <row r="83" spans="7:26">
      <c r="G83" t="s">
        <v>125</v>
      </c>
      <c r="H83" s="73">
        <v>144.06</v>
      </c>
      <c r="I83" s="46">
        <v>0</v>
      </c>
      <c r="J83" s="46">
        <v>0</v>
      </c>
      <c r="K83" s="46">
        <v>0</v>
      </c>
      <c r="L83" s="46">
        <v>0</v>
      </c>
      <c r="M83" s="74">
        <v>4.83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148.88999999999999</v>
      </c>
      <c r="V83" s="74">
        <v>0</v>
      </c>
      <c r="W83">
        <v>144.06</v>
      </c>
      <c r="X83">
        <v>0</v>
      </c>
      <c r="Y83">
        <v>4.83</v>
      </c>
      <c r="Z83">
        <v>0</v>
      </c>
    </row>
    <row r="84" spans="7:26">
      <c r="G84" t="s">
        <v>126</v>
      </c>
      <c r="H84" s="73">
        <v>107.32</v>
      </c>
      <c r="I84" s="46">
        <v>0</v>
      </c>
      <c r="J84" s="46">
        <v>0</v>
      </c>
      <c r="K84" s="46">
        <v>0</v>
      </c>
      <c r="L84" s="46">
        <v>0</v>
      </c>
      <c r="M84" s="74">
        <v>4.83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112.15</v>
      </c>
      <c r="V84" s="74">
        <v>0</v>
      </c>
      <c r="W84">
        <v>107.32</v>
      </c>
      <c r="X84">
        <v>0</v>
      </c>
      <c r="Y84">
        <v>4.83</v>
      </c>
      <c r="Z84">
        <v>0</v>
      </c>
    </row>
    <row r="85" spans="7:26">
      <c r="G85" t="s">
        <v>127</v>
      </c>
      <c r="H85" s="73">
        <v>76.38</v>
      </c>
      <c r="I85" s="46">
        <v>0</v>
      </c>
      <c r="J85" s="46">
        <v>0</v>
      </c>
      <c r="K85" s="46">
        <v>0</v>
      </c>
      <c r="L85" s="46">
        <v>0</v>
      </c>
      <c r="M85" s="74">
        <v>4.83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81.209999999999994</v>
      </c>
      <c r="V85" s="74">
        <v>0</v>
      </c>
      <c r="W85">
        <v>76.38</v>
      </c>
      <c r="X85">
        <v>0</v>
      </c>
      <c r="Y85">
        <v>4.83</v>
      </c>
      <c r="Z85">
        <v>0</v>
      </c>
    </row>
    <row r="86" spans="7:26">
      <c r="G86" t="s">
        <v>128</v>
      </c>
      <c r="H86" s="73">
        <v>17.41</v>
      </c>
      <c r="I86" s="46">
        <v>0</v>
      </c>
      <c r="J86" s="46">
        <v>0</v>
      </c>
      <c r="K86" s="46">
        <v>0</v>
      </c>
      <c r="L86" s="46">
        <v>0</v>
      </c>
      <c r="M86" s="74">
        <v>4.83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22.24</v>
      </c>
      <c r="V86" s="74">
        <v>0</v>
      </c>
      <c r="W86">
        <v>17.41</v>
      </c>
      <c r="X86">
        <v>0</v>
      </c>
      <c r="Y86">
        <v>4.83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4.83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4.83</v>
      </c>
      <c r="V87" s="74">
        <v>0</v>
      </c>
      <c r="W87">
        <v>0</v>
      </c>
      <c r="X87">
        <v>0</v>
      </c>
      <c r="Y87">
        <v>4.83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4.83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4.83</v>
      </c>
      <c r="V88" s="74">
        <v>0</v>
      </c>
      <c r="W88">
        <v>0</v>
      </c>
      <c r="X88">
        <v>0</v>
      </c>
      <c r="Y88">
        <v>4.83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4.83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4.83</v>
      </c>
      <c r="V89" s="74">
        <v>0</v>
      </c>
      <c r="W89">
        <v>0</v>
      </c>
      <c r="X89">
        <v>0</v>
      </c>
      <c r="Y89">
        <v>4.83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4.83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4.83</v>
      </c>
      <c r="V90" s="74">
        <v>0</v>
      </c>
      <c r="W90">
        <v>0</v>
      </c>
      <c r="X90">
        <v>0</v>
      </c>
      <c r="Y90">
        <v>4.83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4.83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4.83</v>
      </c>
      <c r="V91" s="74">
        <v>0</v>
      </c>
      <c r="W91">
        <v>0</v>
      </c>
      <c r="X91">
        <v>0</v>
      </c>
      <c r="Y91">
        <v>4.83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4.83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4.83</v>
      </c>
      <c r="V92" s="74">
        <v>0</v>
      </c>
      <c r="W92">
        <v>0</v>
      </c>
      <c r="X92">
        <v>0</v>
      </c>
      <c r="Y92">
        <v>4.83</v>
      </c>
      <c r="Z92">
        <v>0</v>
      </c>
    </row>
    <row r="93" spans="7:26">
      <c r="G93" t="s">
        <v>135</v>
      </c>
      <c r="H93" s="73">
        <v>130.52000000000001</v>
      </c>
      <c r="I93" s="46">
        <v>0</v>
      </c>
      <c r="J93" s="46">
        <v>0</v>
      </c>
      <c r="K93" s="46">
        <v>0</v>
      </c>
      <c r="L93" s="46">
        <v>0</v>
      </c>
      <c r="M93" s="74">
        <v>3.87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134.38999999999999</v>
      </c>
      <c r="V93" s="74">
        <v>0</v>
      </c>
      <c r="W93">
        <v>130.52000000000001</v>
      </c>
      <c r="X93">
        <v>0</v>
      </c>
      <c r="Y93">
        <v>3.87</v>
      </c>
      <c r="Z93">
        <v>0</v>
      </c>
    </row>
    <row r="94" spans="7:26">
      <c r="G94" t="s">
        <v>136</v>
      </c>
      <c r="H94" s="73">
        <v>97.64</v>
      </c>
      <c r="I94" s="46">
        <v>0</v>
      </c>
      <c r="J94" s="46">
        <v>0</v>
      </c>
      <c r="K94" s="46">
        <v>0</v>
      </c>
      <c r="L94" s="46">
        <v>0</v>
      </c>
      <c r="M94" s="74">
        <v>3.58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101.22</v>
      </c>
      <c r="V94" s="74">
        <v>0</v>
      </c>
      <c r="W94">
        <v>97.64</v>
      </c>
      <c r="X94">
        <v>0</v>
      </c>
      <c r="Y94">
        <v>3.58</v>
      </c>
      <c r="Z94">
        <v>0</v>
      </c>
    </row>
    <row r="95" spans="7:26">
      <c r="G95" t="s">
        <v>137</v>
      </c>
      <c r="H95" s="73">
        <v>57.05</v>
      </c>
      <c r="I95" s="46">
        <v>0</v>
      </c>
      <c r="J95" s="46">
        <v>0</v>
      </c>
      <c r="K95" s="46">
        <v>0</v>
      </c>
      <c r="L95" s="46">
        <v>0</v>
      </c>
      <c r="M95" s="74">
        <v>3.96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61.01</v>
      </c>
      <c r="V95" s="74">
        <v>0</v>
      </c>
      <c r="W95">
        <v>57.05</v>
      </c>
      <c r="X95">
        <v>0</v>
      </c>
      <c r="Y95">
        <v>3.96</v>
      </c>
      <c r="Z95">
        <v>0</v>
      </c>
    </row>
    <row r="96" spans="7:26">
      <c r="G96" t="s">
        <v>138</v>
      </c>
      <c r="H96" s="73">
        <v>19.329999999999998</v>
      </c>
      <c r="I96" s="46">
        <v>0</v>
      </c>
      <c r="J96" s="46">
        <v>0</v>
      </c>
      <c r="K96" s="46">
        <v>0</v>
      </c>
      <c r="L96" s="46">
        <v>0</v>
      </c>
      <c r="M96" s="74">
        <v>2.71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22.04</v>
      </c>
      <c r="V96" s="74">
        <v>0</v>
      </c>
      <c r="W96">
        <v>19.329999999999998</v>
      </c>
      <c r="X96">
        <v>0</v>
      </c>
      <c r="Y96">
        <v>2.71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2.3199999999999998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2.3199999999999998</v>
      </c>
      <c r="V97" s="74">
        <v>0</v>
      </c>
      <c r="W97">
        <v>0</v>
      </c>
      <c r="X97">
        <v>0</v>
      </c>
      <c r="Y97">
        <v>2.3199999999999998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1.06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1.06</v>
      </c>
      <c r="V98" s="74">
        <v>0</v>
      </c>
      <c r="W98">
        <v>0</v>
      </c>
      <c r="X98">
        <v>0</v>
      </c>
      <c r="Y98">
        <v>1.06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1.5011400000000004</v>
      </c>
      <c r="I99" s="69">
        <f t="shared" ref="I99:BQ99" si="1">SUM(I3:I98)/4000</f>
        <v>0.45022000000000006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8.0177499999999971E-2</v>
      </c>
      <c r="N99" s="68">
        <f t="shared" si="1"/>
        <v>0</v>
      </c>
      <c r="O99" s="69">
        <f t="shared" si="1"/>
        <v>-5.8000000000000003E-2</v>
      </c>
      <c r="P99" s="69">
        <f t="shared" si="1"/>
        <v>-1.3684775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2.0315375000000007</v>
      </c>
      <c r="V99" s="70">
        <f t="shared" si="1"/>
        <v>-1.4264775000000001</v>
      </c>
      <c r="W99">
        <f t="shared" si="1"/>
        <v>1.5011400000000004</v>
      </c>
      <c r="X99">
        <f t="shared" si="1"/>
        <v>0.39222000000000007</v>
      </c>
      <c r="Y99">
        <f t="shared" si="1"/>
        <v>8.0177499999999971E-2</v>
      </c>
      <c r="Z99">
        <f t="shared" si="1"/>
        <v>-1.3684775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L98" sqref="AL3:AL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2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9</v>
      </c>
      <c r="W1" t="s">
        <v>527</v>
      </c>
      <c r="X1" t="s">
        <v>145</v>
      </c>
      <c r="Y1" t="s">
        <v>531</v>
      </c>
      <c r="Z1" t="s">
        <v>146</v>
      </c>
      <c r="AA1" t="s">
        <v>146</v>
      </c>
      <c r="AB1" t="s">
        <v>145</v>
      </c>
      <c r="AC1" t="s">
        <v>537</v>
      </c>
      <c r="AD1" t="s">
        <v>146</v>
      </c>
      <c r="AE1" t="s">
        <v>146</v>
      </c>
      <c r="AF1" t="s">
        <v>543</v>
      </c>
      <c r="AG1" t="s">
        <v>545</v>
      </c>
      <c r="AH1" t="s">
        <v>547</v>
      </c>
      <c r="AI1" t="s">
        <v>146</v>
      </c>
      <c r="AJ1" t="s">
        <v>145</v>
      </c>
      <c r="AK1" t="s">
        <v>145</v>
      </c>
      <c r="AL1" t="s">
        <v>553</v>
      </c>
      <c r="AM1" t="s">
        <v>556</v>
      </c>
      <c r="AN1" t="s">
        <v>553</v>
      </c>
      <c r="AO1" t="s">
        <v>559</v>
      </c>
      <c r="AP1" t="s">
        <v>561</v>
      </c>
    </row>
    <row r="2" spans="1:4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45233</v>
      </c>
      <c r="W2" s="28" t="s">
        <v>148</v>
      </c>
      <c r="X2" t="s">
        <v>529</v>
      </c>
      <c r="Y2" t="s">
        <v>369</v>
      </c>
      <c r="Z2" t="s">
        <v>533</v>
      </c>
      <c r="AA2" t="s">
        <v>533</v>
      </c>
      <c r="AB2" t="s">
        <v>529</v>
      </c>
      <c r="AC2" t="s">
        <v>369</v>
      </c>
      <c r="AD2" t="s">
        <v>539</v>
      </c>
      <c r="AE2" t="s">
        <v>541</v>
      </c>
      <c r="AF2" t="s">
        <v>149</v>
      </c>
      <c r="AG2" t="s">
        <v>358</v>
      </c>
      <c r="AH2" t="s">
        <v>146</v>
      </c>
      <c r="AI2" t="s">
        <v>549</v>
      </c>
      <c r="AJ2" t="s">
        <v>539</v>
      </c>
      <c r="AK2" t="s">
        <v>539</v>
      </c>
      <c r="AL2" t="s">
        <v>554</v>
      </c>
      <c r="AM2" t="s">
        <v>145</v>
      </c>
      <c r="AN2" t="s">
        <v>554</v>
      </c>
      <c r="AO2" t="s">
        <v>145</v>
      </c>
      <c r="AP2" t="s">
        <v>145</v>
      </c>
    </row>
    <row r="3" spans="1:4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145.5</v>
      </c>
      <c r="I3" s="53">
        <v>0</v>
      </c>
      <c r="J3" s="53">
        <v>3.88</v>
      </c>
      <c r="K3" s="53">
        <v>0</v>
      </c>
      <c r="L3" s="53">
        <v>1.93</v>
      </c>
      <c r="M3" s="72">
        <v>0</v>
      </c>
      <c r="N3" s="71">
        <v>130.5</v>
      </c>
      <c r="O3" s="53">
        <v>284.17</v>
      </c>
      <c r="P3" s="53">
        <v>0</v>
      </c>
      <c r="Q3" s="53">
        <v>0</v>
      </c>
      <c r="R3" s="53">
        <v>0</v>
      </c>
      <c r="S3" s="72">
        <v>0</v>
      </c>
      <c r="T3" t="s">
        <v>563</v>
      </c>
      <c r="W3">
        <v>0</v>
      </c>
      <c r="X3">
        <v>0</v>
      </c>
      <c r="Y3">
        <v>0</v>
      </c>
      <c r="Z3">
        <v>0</v>
      </c>
      <c r="AA3">
        <v>100</v>
      </c>
      <c r="AB3">
        <v>0</v>
      </c>
      <c r="AC3">
        <v>1.93</v>
      </c>
      <c r="AD3">
        <v>34.17</v>
      </c>
      <c r="AE3">
        <v>0</v>
      </c>
      <c r="AF3">
        <v>3.88</v>
      </c>
      <c r="AG3">
        <v>0.48</v>
      </c>
      <c r="AH3">
        <v>0</v>
      </c>
      <c r="AI3">
        <v>150</v>
      </c>
      <c r="AJ3">
        <v>79.489999999999995</v>
      </c>
      <c r="AK3">
        <v>51.01</v>
      </c>
      <c r="AL3">
        <v>0</v>
      </c>
      <c r="AM3">
        <v>48.34</v>
      </c>
      <c r="AN3">
        <v>0</v>
      </c>
      <c r="AO3">
        <v>48.34</v>
      </c>
      <c r="AP3">
        <v>48.34</v>
      </c>
    </row>
    <row r="4" spans="1:42">
      <c r="A4" t="s">
        <v>234</v>
      </c>
      <c r="B4" t="s">
        <v>226</v>
      </c>
      <c r="C4" t="s">
        <v>228</v>
      </c>
      <c r="G4" t="s">
        <v>46</v>
      </c>
      <c r="H4" s="73">
        <v>145.5</v>
      </c>
      <c r="I4" s="46">
        <v>0</v>
      </c>
      <c r="J4" s="46">
        <v>3.88</v>
      </c>
      <c r="K4" s="46">
        <v>0</v>
      </c>
      <c r="L4" s="46">
        <v>1.93</v>
      </c>
      <c r="M4" s="74">
        <v>0</v>
      </c>
      <c r="N4" s="73">
        <v>130.5</v>
      </c>
      <c r="O4" s="46">
        <v>284.17</v>
      </c>
      <c r="P4" s="46">
        <v>0</v>
      </c>
      <c r="Q4" s="46">
        <v>0</v>
      </c>
      <c r="R4" s="46">
        <v>0</v>
      </c>
      <c r="S4" s="74">
        <v>0</v>
      </c>
      <c r="T4" t="s">
        <v>563</v>
      </c>
      <c r="W4">
        <v>0</v>
      </c>
      <c r="X4">
        <v>0</v>
      </c>
      <c r="Y4">
        <v>0</v>
      </c>
      <c r="Z4">
        <v>0</v>
      </c>
      <c r="AA4">
        <v>100</v>
      </c>
      <c r="AB4">
        <v>0</v>
      </c>
      <c r="AC4">
        <v>1.93</v>
      </c>
      <c r="AD4">
        <v>34.17</v>
      </c>
      <c r="AE4">
        <v>0</v>
      </c>
      <c r="AF4">
        <v>3.88</v>
      </c>
      <c r="AG4">
        <v>0.48</v>
      </c>
      <c r="AH4">
        <v>0</v>
      </c>
      <c r="AI4">
        <v>150</v>
      </c>
      <c r="AJ4">
        <v>79.489999999999995</v>
      </c>
      <c r="AK4">
        <v>51.01</v>
      </c>
      <c r="AL4">
        <v>0</v>
      </c>
      <c r="AM4">
        <v>48.34</v>
      </c>
      <c r="AN4">
        <v>0</v>
      </c>
      <c r="AO4">
        <v>48.34</v>
      </c>
      <c r="AP4">
        <v>48.34</v>
      </c>
    </row>
    <row r="5" spans="1:42">
      <c r="A5" t="s">
        <v>235</v>
      </c>
      <c r="B5" t="s">
        <v>227</v>
      </c>
      <c r="C5" t="s">
        <v>229</v>
      </c>
      <c r="G5" t="s">
        <v>47</v>
      </c>
      <c r="H5" s="73">
        <v>145.5</v>
      </c>
      <c r="I5" s="46">
        <v>0</v>
      </c>
      <c r="J5" s="46">
        <v>3.88</v>
      </c>
      <c r="K5" s="46">
        <v>0</v>
      </c>
      <c r="L5" s="46">
        <v>1.93</v>
      </c>
      <c r="M5" s="74">
        <v>0</v>
      </c>
      <c r="N5" s="73">
        <v>130.5</v>
      </c>
      <c r="O5" s="46">
        <v>284.17</v>
      </c>
      <c r="P5" s="46">
        <v>0</v>
      </c>
      <c r="Q5" s="46">
        <v>0</v>
      </c>
      <c r="R5" s="46">
        <v>0</v>
      </c>
      <c r="S5" s="74">
        <v>0</v>
      </c>
      <c r="T5" t="s">
        <v>563</v>
      </c>
      <c r="W5">
        <v>0</v>
      </c>
      <c r="X5">
        <v>0</v>
      </c>
      <c r="Y5">
        <v>0</v>
      </c>
      <c r="Z5">
        <v>0</v>
      </c>
      <c r="AA5">
        <v>100</v>
      </c>
      <c r="AB5">
        <v>0</v>
      </c>
      <c r="AC5">
        <v>1.93</v>
      </c>
      <c r="AD5">
        <v>34.17</v>
      </c>
      <c r="AE5">
        <v>0</v>
      </c>
      <c r="AF5">
        <v>3.88</v>
      </c>
      <c r="AG5">
        <v>0.48</v>
      </c>
      <c r="AH5">
        <v>0</v>
      </c>
      <c r="AI5">
        <v>150</v>
      </c>
      <c r="AJ5">
        <v>79.489999999999995</v>
      </c>
      <c r="AK5">
        <v>51.01</v>
      </c>
      <c r="AL5">
        <v>0</v>
      </c>
      <c r="AM5">
        <v>48.34</v>
      </c>
      <c r="AN5">
        <v>0</v>
      </c>
      <c r="AO5">
        <v>48.34</v>
      </c>
      <c r="AP5">
        <v>48.34</v>
      </c>
    </row>
    <row r="6" spans="1:42">
      <c r="A6" t="s">
        <v>236</v>
      </c>
      <c r="B6" t="s">
        <v>258</v>
      </c>
      <c r="C6" t="s">
        <v>230</v>
      </c>
      <c r="G6" t="s">
        <v>48</v>
      </c>
      <c r="H6" s="73">
        <v>145.5</v>
      </c>
      <c r="I6" s="46">
        <v>0</v>
      </c>
      <c r="J6" s="46">
        <v>3.88</v>
      </c>
      <c r="K6" s="46">
        <v>0</v>
      </c>
      <c r="L6" s="46">
        <v>1.93</v>
      </c>
      <c r="M6" s="74">
        <v>0</v>
      </c>
      <c r="N6" s="73">
        <v>130.5</v>
      </c>
      <c r="O6" s="46">
        <v>284.17</v>
      </c>
      <c r="P6" s="46">
        <v>0</v>
      </c>
      <c r="Q6" s="46">
        <v>0</v>
      </c>
      <c r="R6" s="46">
        <v>0</v>
      </c>
      <c r="S6" s="74">
        <v>0</v>
      </c>
      <c r="T6" t="s">
        <v>563</v>
      </c>
      <c r="W6">
        <v>0</v>
      </c>
      <c r="X6">
        <v>0</v>
      </c>
      <c r="Y6">
        <v>0</v>
      </c>
      <c r="Z6">
        <v>0</v>
      </c>
      <c r="AA6">
        <v>100</v>
      </c>
      <c r="AB6">
        <v>0</v>
      </c>
      <c r="AC6">
        <v>1.93</v>
      </c>
      <c r="AD6">
        <v>34.17</v>
      </c>
      <c r="AE6">
        <v>0</v>
      </c>
      <c r="AF6">
        <v>3.88</v>
      </c>
      <c r="AG6">
        <v>0.48</v>
      </c>
      <c r="AH6">
        <v>0</v>
      </c>
      <c r="AI6">
        <v>150</v>
      </c>
      <c r="AJ6">
        <v>79.489999999999995</v>
      </c>
      <c r="AK6">
        <v>51.01</v>
      </c>
      <c r="AL6">
        <v>0</v>
      </c>
      <c r="AM6">
        <v>48.34</v>
      </c>
      <c r="AN6">
        <v>0</v>
      </c>
      <c r="AO6">
        <v>48.34</v>
      </c>
      <c r="AP6">
        <v>48.34</v>
      </c>
    </row>
    <row r="7" spans="1:42">
      <c r="A7" t="s">
        <v>237</v>
      </c>
      <c r="B7" t="s">
        <v>280</v>
      </c>
      <c r="C7" t="s">
        <v>259</v>
      </c>
      <c r="G7" t="s">
        <v>49</v>
      </c>
      <c r="H7" s="73">
        <v>145.5</v>
      </c>
      <c r="I7" s="46">
        <v>0</v>
      </c>
      <c r="J7" s="46">
        <v>3.88</v>
      </c>
      <c r="K7" s="46">
        <v>0</v>
      </c>
      <c r="L7" s="46">
        <v>1.93</v>
      </c>
      <c r="M7" s="74">
        <v>0</v>
      </c>
      <c r="N7" s="73">
        <v>130.5</v>
      </c>
      <c r="O7" s="46">
        <v>284.17</v>
      </c>
      <c r="P7" s="46">
        <v>0</v>
      </c>
      <c r="Q7" s="46">
        <v>0</v>
      </c>
      <c r="R7" s="46">
        <v>0</v>
      </c>
      <c r="S7" s="74">
        <v>0</v>
      </c>
      <c r="T7" t="s">
        <v>563</v>
      </c>
      <c r="W7">
        <v>0</v>
      </c>
      <c r="X7">
        <v>0</v>
      </c>
      <c r="Y7">
        <v>0</v>
      </c>
      <c r="Z7">
        <v>0</v>
      </c>
      <c r="AA7">
        <v>100</v>
      </c>
      <c r="AB7">
        <v>0</v>
      </c>
      <c r="AC7">
        <v>1.93</v>
      </c>
      <c r="AD7">
        <v>34.17</v>
      </c>
      <c r="AE7">
        <v>0</v>
      </c>
      <c r="AF7">
        <v>3.88</v>
      </c>
      <c r="AG7">
        <v>0.48</v>
      </c>
      <c r="AH7">
        <v>0</v>
      </c>
      <c r="AI7">
        <v>150</v>
      </c>
      <c r="AJ7">
        <v>79.489999999999995</v>
      </c>
      <c r="AK7">
        <v>51.01</v>
      </c>
      <c r="AL7">
        <v>0</v>
      </c>
      <c r="AM7">
        <v>48.34</v>
      </c>
      <c r="AN7">
        <v>0</v>
      </c>
      <c r="AO7">
        <v>48.34</v>
      </c>
      <c r="AP7">
        <v>48.34</v>
      </c>
    </row>
    <row r="8" spans="1:42">
      <c r="A8" t="s">
        <v>238</v>
      </c>
      <c r="B8" t="s">
        <v>315</v>
      </c>
      <c r="C8" t="s">
        <v>231</v>
      </c>
      <c r="G8" t="s">
        <v>50</v>
      </c>
      <c r="H8" s="73">
        <v>145.5</v>
      </c>
      <c r="I8" s="46">
        <v>0</v>
      </c>
      <c r="J8" s="46">
        <v>3.88</v>
      </c>
      <c r="K8" s="46">
        <v>0</v>
      </c>
      <c r="L8" s="46">
        <v>1.93</v>
      </c>
      <c r="M8" s="74">
        <v>0</v>
      </c>
      <c r="N8" s="73">
        <v>130.5</v>
      </c>
      <c r="O8" s="46">
        <v>284.17</v>
      </c>
      <c r="P8" s="46">
        <v>0</v>
      </c>
      <c r="Q8" s="46">
        <v>0</v>
      </c>
      <c r="R8" s="46">
        <v>0</v>
      </c>
      <c r="S8" s="74">
        <v>0</v>
      </c>
      <c r="T8" t="s">
        <v>563</v>
      </c>
      <c r="W8">
        <v>0</v>
      </c>
      <c r="X8">
        <v>0</v>
      </c>
      <c r="Y8">
        <v>0</v>
      </c>
      <c r="Z8">
        <v>0</v>
      </c>
      <c r="AA8">
        <v>100</v>
      </c>
      <c r="AB8">
        <v>0</v>
      </c>
      <c r="AC8">
        <v>1.93</v>
      </c>
      <c r="AD8">
        <v>34.17</v>
      </c>
      <c r="AE8">
        <v>0</v>
      </c>
      <c r="AF8">
        <v>3.88</v>
      </c>
      <c r="AG8">
        <v>0.48</v>
      </c>
      <c r="AH8">
        <v>0</v>
      </c>
      <c r="AI8">
        <v>150</v>
      </c>
      <c r="AJ8">
        <v>79.489999999999995</v>
      </c>
      <c r="AK8">
        <v>51.01</v>
      </c>
      <c r="AL8">
        <v>0</v>
      </c>
      <c r="AM8">
        <v>48.34</v>
      </c>
      <c r="AN8">
        <v>0</v>
      </c>
      <c r="AO8">
        <v>48.34</v>
      </c>
      <c r="AP8">
        <v>48.34</v>
      </c>
    </row>
    <row r="9" spans="1:42">
      <c r="A9" t="s">
        <v>239</v>
      </c>
      <c r="B9" t="s">
        <v>335</v>
      </c>
      <c r="C9" t="s">
        <v>232</v>
      </c>
      <c r="G9" t="s">
        <v>51</v>
      </c>
      <c r="H9" s="73">
        <v>145.5</v>
      </c>
      <c r="I9" s="46">
        <v>0</v>
      </c>
      <c r="J9" s="46">
        <v>3.88</v>
      </c>
      <c r="K9" s="46">
        <v>0</v>
      </c>
      <c r="L9" s="46">
        <v>1.93</v>
      </c>
      <c r="M9" s="74">
        <v>0</v>
      </c>
      <c r="N9" s="73">
        <v>130.5</v>
      </c>
      <c r="O9" s="46">
        <v>284.17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0</v>
      </c>
      <c r="AA9">
        <v>100</v>
      </c>
      <c r="AB9">
        <v>0</v>
      </c>
      <c r="AC9">
        <v>1.93</v>
      </c>
      <c r="AD9">
        <v>34.17</v>
      </c>
      <c r="AE9">
        <v>0</v>
      </c>
      <c r="AF9">
        <v>3.88</v>
      </c>
      <c r="AG9">
        <v>0.48</v>
      </c>
      <c r="AH9">
        <v>0</v>
      </c>
      <c r="AI9">
        <v>150</v>
      </c>
      <c r="AJ9">
        <v>79.489999999999995</v>
      </c>
      <c r="AK9">
        <v>51.01</v>
      </c>
      <c r="AL9">
        <v>0</v>
      </c>
      <c r="AM9">
        <v>48.34</v>
      </c>
      <c r="AN9">
        <v>0</v>
      </c>
      <c r="AO9">
        <v>48.34</v>
      </c>
      <c r="AP9">
        <v>48.34</v>
      </c>
    </row>
    <row r="10" spans="1:42">
      <c r="A10" t="s">
        <v>260</v>
      </c>
      <c r="C10" t="s">
        <v>233</v>
      </c>
      <c r="G10" t="s">
        <v>52</v>
      </c>
      <c r="H10" s="73">
        <v>145.5</v>
      </c>
      <c r="I10" s="46">
        <v>0</v>
      </c>
      <c r="J10" s="46">
        <v>3.88</v>
      </c>
      <c r="K10" s="46">
        <v>0</v>
      </c>
      <c r="L10" s="46">
        <v>1.93</v>
      </c>
      <c r="M10" s="74">
        <v>0</v>
      </c>
      <c r="N10" s="73">
        <v>130.5</v>
      </c>
      <c r="O10" s="46">
        <v>284.17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0</v>
      </c>
      <c r="AA10">
        <v>100</v>
      </c>
      <c r="AB10">
        <v>0</v>
      </c>
      <c r="AC10">
        <v>1.93</v>
      </c>
      <c r="AD10">
        <v>34.17</v>
      </c>
      <c r="AE10">
        <v>0</v>
      </c>
      <c r="AF10">
        <v>3.88</v>
      </c>
      <c r="AG10">
        <v>0.48</v>
      </c>
      <c r="AH10">
        <v>0</v>
      </c>
      <c r="AI10">
        <v>150</v>
      </c>
      <c r="AJ10">
        <v>79.489999999999995</v>
      </c>
      <c r="AK10">
        <v>51.01</v>
      </c>
      <c r="AL10">
        <v>0</v>
      </c>
      <c r="AM10">
        <v>48.34</v>
      </c>
      <c r="AN10">
        <v>0</v>
      </c>
      <c r="AO10">
        <v>48.34</v>
      </c>
      <c r="AP10">
        <v>48.34</v>
      </c>
    </row>
    <row r="11" spans="1:42">
      <c r="A11" t="s">
        <v>240</v>
      </c>
      <c r="C11" t="s">
        <v>316</v>
      </c>
      <c r="G11" t="s">
        <v>53</v>
      </c>
      <c r="H11" s="73">
        <v>145.46</v>
      </c>
      <c r="I11" s="46">
        <v>0</v>
      </c>
      <c r="J11" s="46">
        <v>3.78</v>
      </c>
      <c r="K11" s="46">
        <v>0</v>
      </c>
      <c r="L11" s="46">
        <v>1.93</v>
      </c>
      <c r="M11" s="74">
        <v>0</v>
      </c>
      <c r="N11" s="73">
        <v>130.5</v>
      </c>
      <c r="O11" s="46">
        <v>284.17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0</v>
      </c>
      <c r="AA11">
        <v>100</v>
      </c>
      <c r="AB11">
        <v>0</v>
      </c>
      <c r="AC11">
        <v>1.93</v>
      </c>
      <c r="AD11">
        <v>34.17</v>
      </c>
      <c r="AE11">
        <v>0</v>
      </c>
      <c r="AF11">
        <v>3.78</v>
      </c>
      <c r="AG11">
        <v>0.44</v>
      </c>
      <c r="AH11">
        <v>0</v>
      </c>
      <c r="AI11">
        <v>150</v>
      </c>
      <c r="AJ11">
        <v>79.489999999999995</v>
      </c>
      <c r="AK11">
        <v>51.01</v>
      </c>
      <c r="AL11">
        <v>0</v>
      </c>
      <c r="AM11">
        <v>48.34</v>
      </c>
      <c r="AN11">
        <v>0</v>
      </c>
      <c r="AO11">
        <v>48.34</v>
      </c>
      <c r="AP11">
        <v>48.34</v>
      </c>
    </row>
    <row r="12" spans="1:42">
      <c r="A12" t="s">
        <v>241</v>
      </c>
      <c r="C12" t="s">
        <v>336</v>
      </c>
      <c r="G12" t="s">
        <v>54</v>
      </c>
      <c r="H12" s="73">
        <v>145.46</v>
      </c>
      <c r="I12" s="46">
        <v>0</v>
      </c>
      <c r="J12" s="46">
        <v>3.78</v>
      </c>
      <c r="K12" s="46">
        <v>0</v>
      </c>
      <c r="L12" s="46">
        <v>1.93</v>
      </c>
      <c r="M12" s="74">
        <v>0</v>
      </c>
      <c r="N12" s="73">
        <v>130.5</v>
      </c>
      <c r="O12" s="46">
        <v>284.17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0</v>
      </c>
      <c r="AA12">
        <v>100</v>
      </c>
      <c r="AB12">
        <v>0</v>
      </c>
      <c r="AC12">
        <v>1.93</v>
      </c>
      <c r="AD12">
        <v>34.17</v>
      </c>
      <c r="AE12">
        <v>0</v>
      </c>
      <c r="AF12">
        <v>3.78</v>
      </c>
      <c r="AG12">
        <v>0.44</v>
      </c>
      <c r="AH12">
        <v>0</v>
      </c>
      <c r="AI12">
        <v>150</v>
      </c>
      <c r="AJ12">
        <v>79.489999999999995</v>
      </c>
      <c r="AK12">
        <v>51.01</v>
      </c>
      <c r="AL12">
        <v>0</v>
      </c>
      <c r="AM12">
        <v>48.34</v>
      </c>
      <c r="AN12">
        <v>0</v>
      </c>
      <c r="AO12">
        <v>48.34</v>
      </c>
      <c r="AP12">
        <v>48.34</v>
      </c>
    </row>
    <row r="13" spans="1:42">
      <c r="A13" t="s">
        <v>242</v>
      </c>
      <c r="G13" t="s">
        <v>55</v>
      </c>
      <c r="H13" s="73">
        <v>145.46</v>
      </c>
      <c r="I13" s="46">
        <v>0</v>
      </c>
      <c r="J13" s="46">
        <v>3.78</v>
      </c>
      <c r="K13" s="46">
        <v>0</v>
      </c>
      <c r="L13" s="46">
        <v>1.93</v>
      </c>
      <c r="M13" s="74">
        <v>0</v>
      </c>
      <c r="N13" s="73">
        <v>130.5</v>
      </c>
      <c r="O13" s="46">
        <v>284.17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0</v>
      </c>
      <c r="AA13">
        <v>100</v>
      </c>
      <c r="AB13">
        <v>0</v>
      </c>
      <c r="AC13">
        <v>1.93</v>
      </c>
      <c r="AD13">
        <v>34.17</v>
      </c>
      <c r="AE13">
        <v>0</v>
      </c>
      <c r="AF13">
        <v>3.78</v>
      </c>
      <c r="AG13">
        <v>0.44</v>
      </c>
      <c r="AH13">
        <v>0</v>
      </c>
      <c r="AI13">
        <v>150</v>
      </c>
      <c r="AJ13">
        <v>79.489999999999995</v>
      </c>
      <c r="AK13">
        <v>51.01</v>
      </c>
      <c r="AL13">
        <v>0</v>
      </c>
      <c r="AM13">
        <v>48.34</v>
      </c>
      <c r="AN13">
        <v>0</v>
      </c>
      <c r="AO13">
        <v>48.34</v>
      </c>
      <c r="AP13">
        <v>48.34</v>
      </c>
    </row>
    <row r="14" spans="1:42">
      <c r="A14" t="s">
        <v>243</v>
      </c>
      <c r="G14" t="s">
        <v>56</v>
      </c>
      <c r="H14" s="73">
        <v>145.46</v>
      </c>
      <c r="I14" s="46">
        <v>0</v>
      </c>
      <c r="J14" s="46">
        <v>3.78</v>
      </c>
      <c r="K14" s="46">
        <v>0</v>
      </c>
      <c r="L14" s="46">
        <v>1.93</v>
      </c>
      <c r="M14" s="74">
        <v>0</v>
      </c>
      <c r="N14" s="73">
        <v>130.5</v>
      </c>
      <c r="O14" s="46">
        <v>284.17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0</v>
      </c>
      <c r="AA14">
        <v>100</v>
      </c>
      <c r="AB14">
        <v>0</v>
      </c>
      <c r="AC14">
        <v>1.93</v>
      </c>
      <c r="AD14">
        <v>34.17</v>
      </c>
      <c r="AE14">
        <v>0</v>
      </c>
      <c r="AF14">
        <v>3.78</v>
      </c>
      <c r="AG14">
        <v>0.44</v>
      </c>
      <c r="AH14">
        <v>0</v>
      </c>
      <c r="AI14">
        <v>150</v>
      </c>
      <c r="AJ14">
        <v>79.489999999999995</v>
      </c>
      <c r="AK14">
        <v>51.01</v>
      </c>
      <c r="AL14">
        <v>0</v>
      </c>
      <c r="AM14">
        <v>48.34</v>
      </c>
      <c r="AN14">
        <v>0</v>
      </c>
      <c r="AO14">
        <v>48.34</v>
      </c>
      <c r="AP14">
        <v>48.34</v>
      </c>
    </row>
    <row r="15" spans="1:42">
      <c r="A15" t="s">
        <v>244</v>
      </c>
      <c r="G15" t="s">
        <v>57</v>
      </c>
      <c r="H15" s="73">
        <v>145.46</v>
      </c>
      <c r="I15" s="46">
        <v>0</v>
      </c>
      <c r="J15" s="46">
        <v>3.78</v>
      </c>
      <c r="K15" s="46">
        <v>0</v>
      </c>
      <c r="L15" s="46">
        <v>1.93</v>
      </c>
      <c r="M15" s="74">
        <v>0</v>
      </c>
      <c r="N15" s="73">
        <v>130.5</v>
      </c>
      <c r="O15" s="46">
        <v>284.17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0</v>
      </c>
      <c r="AA15">
        <v>100</v>
      </c>
      <c r="AB15">
        <v>0</v>
      </c>
      <c r="AC15">
        <v>1.93</v>
      </c>
      <c r="AD15">
        <v>34.17</v>
      </c>
      <c r="AE15">
        <v>0</v>
      </c>
      <c r="AF15">
        <v>3.78</v>
      </c>
      <c r="AG15">
        <v>0.44</v>
      </c>
      <c r="AH15">
        <v>0</v>
      </c>
      <c r="AI15">
        <v>150</v>
      </c>
      <c r="AJ15">
        <v>79.489999999999995</v>
      </c>
      <c r="AK15">
        <v>51.01</v>
      </c>
      <c r="AL15">
        <v>0</v>
      </c>
      <c r="AM15">
        <v>48.34</v>
      </c>
      <c r="AN15">
        <v>0</v>
      </c>
      <c r="AO15">
        <v>48.34</v>
      </c>
      <c r="AP15">
        <v>48.34</v>
      </c>
    </row>
    <row r="16" spans="1:42">
      <c r="A16" t="s">
        <v>245</v>
      </c>
      <c r="G16" t="s">
        <v>58</v>
      </c>
      <c r="H16" s="73">
        <v>145.46</v>
      </c>
      <c r="I16" s="46">
        <v>0</v>
      </c>
      <c r="J16" s="46">
        <v>3.78</v>
      </c>
      <c r="K16" s="46">
        <v>0</v>
      </c>
      <c r="L16" s="46">
        <v>1.93</v>
      </c>
      <c r="M16" s="74">
        <v>0</v>
      </c>
      <c r="N16" s="73">
        <v>130.5</v>
      </c>
      <c r="O16" s="46">
        <v>284.17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0</v>
      </c>
      <c r="AA16">
        <v>100</v>
      </c>
      <c r="AB16">
        <v>0</v>
      </c>
      <c r="AC16">
        <v>1.93</v>
      </c>
      <c r="AD16">
        <v>34.17</v>
      </c>
      <c r="AE16">
        <v>0</v>
      </c>
      <c r="AF16">
        <v>3.78</v>
      </c>
      <c r="AG16">
        <v>0.44</v>
      </c>
      <c r="AH16">
        <v>0</v>
      </c>
      <c r="AI16">
        <v>150</v>
      </c>
      <c r="AJ16">
        <v>79.489999999999995</v>
      </c>
      <c r="AK16">
        <v>51.01</v>
      </c>
      <c r="AL16">
        <v>0</v>
      </c>
      <c r="AM16">
        <v>48.34</v>
      </c>
      <c r="AN16">
        <v>0</v>
      </c>
      <c r="AO16">
        <v>48.34</v>
      </c>
      <c r="AP16">
        <v>48.34</v>
      </c>
    </row>
    <row r="17" spans="1:42">
      <c r="A17" t="s">
        <v>246</v>
      </c>
      <c r="G17" t="s">
        <v>59</v>
      </c>
      <c r="H17" s="73">
        <v>145.46</v>
      </c>
      <c r="I17" s="46">
        <v>0</v>
      </c>
      <c r="J17" s="46">
        <v>3.78</v>
      </c>
      <c r="K17" s="46">
        <v>0</v>
      </c>
      <c r="L17" s="46">
        <v>1.93</v>
      </c>
      <c r="M17" s="74">
        <v>0</v>
      </c>
      <c r="N17" s="73">
        <v>130.5</v>
      </c>
      <c r="O17" s="46">
        <v>284.17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0</v>
      </c>
      <c r="AA17">
        <v>100</v>
      </c>
      <c r="AB17">
        <v>0</v>
      </c>
      <c r="AC17">
        <v>1.93</v>
      </c>
      <c r="AD17">
        <v>34.17</v>
      </c>
      <c r="AE17">
        <v>0</v>
      </c>
      <c r="AF17">
        <v>3.78</v>
      </c>
      <c r="AG17">
        <v>0.44</v>
      </c>
      <c r="AH17">
        <v>0</v>
      </c>
      <c r="AI17">
        <v>150</v>
      </c>
      <c r="AJ17">
        <v>79.489999999999995</v>
      </c>
      <c r="AK17">
        <v>51.01</v>
      </c>
      <c r="AL17">
        <v>0</v>
      </c>
      <c r="AM17">
        <v>48.34</v>
      </c>
      <c r="AN17">
        <v>0</v>
      </c>
      <c r="AO17">
        <v>48.34</v>
      </c>
      <c r="AP17">
        <v>48.34</v>
      </c>
    </row>
    <row r="18" spans="1:42">
      <c r="A18" t="s">
        <v>247</v>
      </c>
      <c r="G18" t="s">
        <v>60</v>
      </c>
      <c r="H18" s="73">
        <v>145.46</v>
      </c>
      <c r="I18" s="46">
        <v>0</v>
      </c>
      <c r="J18" s="46">
        <v>3.78</v>
      </c>
      <c r="K18" s="46">
        <v>0</v>
      </c>
      <c r="L18" s="46">
        <v>1.93</v>
      </c>
      <c r="M18" s="74">
        <v>0</v>
      </c>
      <c r="N18" s="73">
        <v>130.5</v>
      </c>
      <c r="O18" s="46">
        <v>284.17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0</v>
      </c>
      <c r="AA18">
        <v>100</v>
      </c>
      <c r="AB18">
        <v>0</v>
      </c>
      <c r="AC18">
        <v>1.93</v>
      </c>
      <c r="AD18">
        <v>34.17</v>
      </c>
      <c r="AE18">
        <v>0</v>
      </c>
      <c r="AF18">
        <v>3.78</v>
      </c>
      <c r="AG18">
        <v>0.44</v>
      </c>
      <c r="AH18">
        <v>0</v>
      </c>
      <c r="AI18">
        <v>150</v>
      </c>
      <c r="AJ18">
        <v>79.489999999999995</v>
      </c>
      <c r="AK18">
        <v>51.01</v>
      </c>
      <c r="AL18">
        <v>0</v>
      </c>
      <c r="AM18">
        <v>48.34</v>
      </c>
      <c r="AN18">
        <v>0</v>
      </c>
      <c r="AO18">
        <v>48.34</v>
      </c>
      <c r="AP18">
        <v>48.34</v>
      </c>
    </row>
    <row r="19" spans="1:42">
      <c r="A19" t="s">
        <v>261</v>
      </c>
      <c r="G19" t="s">
        <v>61</v>
      </c>
      <c r="H19" s="73">
        <v>145.46</v>
      </c>
      <c r="I19" s="46">
        <v>0</v>
      </c>
      <c r="J19" s="46">
        <v>3.78</v>
      </c>
      <c r="K19" s="46">
        <v>0</v>
      </c>
      <c r="L19" s="46">
        <v>1.93</v>
      </c>
      <c r="M19" s="74">
        <v>0</v>
      </c>
      <c r="N19" s="73">
        <v>130.5</v>
      </c>
      <c r="O19" s="46">
        <v>284.17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0</v>
      </c>
      <c r="AA19">
        <v>100</v>
      </c>
      <c r="AB19">
        <v>0</v>
      </c>
      <c r="AC19">
        <v>1.93</v>
      </c>
      <c r="AD19">
        <v>34.17</v>
      </c>
      <c r="AE19">
        <v>0</v>
      </c>
      <c r="AF19">
        <v>3.78</v>
      </c>
      <c r="AG19">
        <v>0.44</v>
      </c>
      <c r="AH19">
        <v>0</v>
      </c>
      <c r="AI19">
        <v>150</v>
      </c>
      <c r="AJ19">
        <v>79.489999999999995</v>
      </c>
      <c r="AK19">
        <v>51.01</v>
      </c>
      <c r="AL19">
        <v>0</v>
      </c>
      <c r="AM19">
        <v>48.34</v>
      </c>
      <c r="AN19">
        <v>0</v>
      </c>
      <c r="AO19">
        <v>48.34</v>
      </c>
      <c r="AP19">
        <v>48.34</v>
      </c>
    </row>
    <row r="20" spans="1:42">
      <c r="A20" t="s">
        <v>262</v>
      </c>
      <c r="G20" t="s">
        <v>62</v>
      </c>
      <c r="H20" s="73">
        <v>145.46</v>
      </c>
      <c r="I20" s="46">
        <v>0</v>
      </c>
      <c r="J20" s="46">
        <v>3.78</v>
      </c>
      <c r="K20" s="46">
        <v>0</v>
      </c>
      <c r="L20" s="46">
        <v>1.93</v>
      </c>
      <c r="M20" s="74">
        <v>0</v>
      </c>
      <c r="N20" s="73">
        <v>130.5</v>
      </c>
      <c r="O20" s="46">
        <v>284.17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0</v>
      </c>
      <c r="AA20">
        <v>100</v>
      </c>
      <c r="AB20">
        <v>0</v>
      </c>
      <c r="AC20">
        <v>1.93</v>
      </c>
      <c r="AD20">
        <v>34.17</v>
      </c>
      <c r="AE20">
        <v>0</v>
      </c>
      <c r="AF20">
        <v>3.78</v>
      </c>
      <c r="AG20">
        <v>0.44</v>
      </c>
      <c r="AH20">
        <v>0</v>
      </c>
      <c r="AI20">
        <v>150</v>
      </c>
      <c r="AJ20">
        <v>79.489999999999995</v>
      </c>
      <c r="AK20">
        <v>51.01</v>
      </c>
      <c r="AL20">
        <v>0</v>
      </c>
      <c r="AM20">
        <v>48.34</v>
      </c>
      <c r="AN20">
        <v>0</v>
      </c>
      <c r="AO20">
        <v>48.34</v>
      </c>
      <c r="AP20">
        <v>48.34</v>
      </c>
    </row>
    <row r="21" spans="1:42">
      <c r="A21" t="s">
        <v>248</v>
      </c>
      <c r="G21" t="s">
        <v>63</v>
      </c>
      <c r="H21" s="73">
        <v>145.46</v>
      </c>
      <c r="I21" s="46">
        <v>0</v>
      </c>
      <c r="J21" s="46">
        <v>3.78</v>
      </c>
      <c r="K21" s="46">
        <v>0</v>
      </c>
      <c r="L21" s="46">
        <v>1.93</v>
      </c>
      <c r="M21" s="74">
        <v>0</v>
      </c>
      <c r="N21" s="73">
        <v>130.5</v>
      </c>
      <c r="O21" s="46">
        <v>284.17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0</v>
      </c>
      <c r="AA21">
        <v>100</v>
      </c>
      <c r="AB21">
        <v>0</v>
      </c>
      <c r="AC21">
        <v>1.93</v>
      </c>
      <c r="AD21">
        <v>34.17</v>
      </c>
      <c r="AE21">
        <v>0</v>
      </c>
      <c r="AF21">
        <v>3.78</v>
      </c>
      <c r="AG21">
        <v>0.44</v>
      </c>
      <c r="AH21">
        <v>0</v>
      </c>
      <c r="AI21">
        <v>150</v>
      </c>
      <c r="AJ21">
        <v>79.489999999999995</v>
      </c>
      <c r="AK21">
        <v>51.01</v>
      </c>
      <c r="AL21">
        <v>0</v>
      </c>
      <c r="AM21">
        <v>48.34</v>
      </c>
      <c r="AN21">
        <v>0</v>
      </c>
      <c r="AO21">
        <v>48.34</v>
      </c>
      <c r="AP21">
        <v>48.34</v>
      </c>
    </row>
    <row r="22" spans="1:42">
      <c r="A22" t="s">
        <v>249</v>
      </c>
      <c r="G22" t="s">
        <v>64</v>
      </c>
      <c r="H22" s="73">
        <v>145.46</v>
      </c>
      <c r="I22" s="46">
        <v>0</v>
      </c>
      <c r="J22" s="46">
        <v>3.78</v>
      </c>
      <c r="K22" s="46">
        <v>0</v>
      </c>
      <c r="L22" s="46">
        <v>1.93</v>
      </c>
      <c r="M22" s="74">
        <v>0</v>
      </c>
      <c r="N22" s="73">
        <v>130.5</v>
      </c>
      <c r="O22" s="46">
        <v>284.17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0</v>
      </c>
      <c r="AA22">
        <v>100</v>
      </c>
      <c r="AB22">
        <v>0</v>
      </c>
      <c r="AC22">
        <v>1.93</v>
      </c>
      <c r="AD22">
        <v>34.17</v>
      </c>
      <c r="AE22">
        <v>0</v>
      </c>
      <c r="AF22">
        <v>3.78</v>
      </c>
      <c r="AG22">
        <v>0.44</v>
      </c>
      <c r="AH22">
        <v>0</v>
      </c>
      <c r="AI22">
        <v>150</v>
      </c>
      <c r="AJ22">
        <v>79.489999999999995</v>
      </c>
      <c r="AK22">
        <v>51.01</v>
      </c>
      <c r="AL22">
        <v>0</v>
      </c>
      <c r="AM22">
        <v>48.34</v>
      </c>
      <c r="AN22">
        <v>0</v>
      </c>
      <c r="AO22">
        <v>48.34</v>
      </c>
      <c r="AP22">
        <v>48.34</v>
      </c>
    </row>
    <row r="23" spans="1:42">
      <c r="A23" t="s">
        <v>250</v>
      </c>
      <c r="G23" t="s">
        <v>65</v>
      </c>
      <c r="H23" s="73">
        <v>145.46</v>
      </c>
      <c r="I23" s="46">
        <v>0</v>
      </c>
      <c r="J23" s="46">
        <v>3.78</v>
      </c>
      <c r="K23" s="46">
        <v>0</v>
      </c>
      <c r="L23" s="46">
        <v>1.93</v>
      </c>
      <c r="M23" s="74">
        <v>0</v>
      </c>
      <c r="N23" s="73">
        <v>130.5</v>
      </c>
      <c r="O23" s="46">
        <v>284.17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0</v>
      </c>
      <c r="AA23">
        <v>100</v>
      </c>
      <c r="AB23">
        <v>0</v>
      </c>
      <c r="AC23">
        <v>1.93</v>
      </c>
      <c r="AD23">
        <v>34.17</v>
      </c>
      <c r="AE23">
        <v>0</v>
      </c>
      <c r="AF23">
        <v>3.78</v>
      </c>
      <c r="AG23">
        <v>0.44</v>
      </c>
      <c r="AH23">
        <v>0</v>
      </c>
      <c r="AI23">
        <v>150</v>
      </c>
      <c r="AJ23">
        <v>79.489999999999995</v>
      </c>
      <c r="AK23">
        <v>51.01</v>
      </c>
      <c r="AL23">
        <v>0</v>
      </c>
      <c r="AM23">
        <v>48.34</v>
      </c>
      <c r="AN23">
        <v>0</v>
      </c>
      <c r="AO23">
        <v>48.34</v>
      </c>
      <c r="AP23">
        <v>48.34</v>
      </c>
    </row>
    <row r="24" spans="1:42">
      <c r="A24" t="s">
        <v>251</v>
      </c>
      <c r="G24" t="s">
        <v>66</v>
      </c>
      <c r="H24" s="73">
        <v>145.46</v>
      </c>
      <c r="I24" s="46">
        <v>0</v>
      </c>
      <c r="J24" s="46">
        <v>3.78</v>
      </c>
      <c r="K24" s="46">
        <v>0</v>
      </c>
      <c r="L24" s="46">
        <v>1.93</v>
      </c>
      <c r="M24" s="74">
        <v>0</v>
      </c>
      <c r="N24" s="73">
        <v>130.5</v>
      </c>
      <c r="O24" s="46">
        <v>284.17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0</v>
      </c>
      <c r="AA24">
        <v>100</v>
      </c>
      <c r="AB24">
        <v>0</v>
      </c>
      <c r="AC24">
        <v>1.93</v>
      </c>
      <c r="AD24">
        <v>34.17</v>
      </c>
      <c r="AE24">
        <v>0</v>
      </c>
      <c r="AF24">
        <v>3.78</v>
      </c>
      <c r="AG24">
        <v>0.44</v>
      </c>
      <c r="AH24">
        <v>0</v>
      </c>
      <c r="AI24">
        <v>150</v>
      </c>
      <c r="AJ24">
        <v>79.489999999999995</v>
      </c>
      <c r="AK24">
        <v>51.01</v>
      </c>
      <c r="AL24">
        <v>0</v>
      </c>
      <c r="AM24">
        <v>48.34</v>
      </c>
      <c r="AN24">
        <v>0</v>
      </c>
      <c r="AO24">
        <v>48.34</v>
      </c>
      <c r="AP24">
        <v>48.34</v>
      </c>
    </row>
    <row r="25" spans="1:42">
      <c r="A25" t="s">
        <v>252</v>
      </c>
      <c r="G25" t="s">
        <v>67</v>
      </c>
      <c r="H25" s="73">
        <v>145.46</v>
      </c>
      <c r="I25" s="46">
        <v>0</v>
      </c>
      <c r="J25" s="46">
        <v>3.78</v>
      </c>
      <c r="K25" s="46">
        <v>0</v>
      </c>
      <c r="L25" s="46">
        <v>1.93</v>
      </c>
      <c r="M25" s="74">
        <v>0</v>
      </c>
      <c r="N25" s="73">
        <v>130.5</v>
      </c>
      <c r="O25" s="46">
        <v>284.17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0</v>
      </c>
      <c r="AA25">
        <v>100</v>
      </c>
      <c r="AB25">
        <v>0</v>
      </c>
      <c r="AC25">
        <v>1.93</v>
      </c>
      <c r="AD25">
        <v>34.17</v>
      </c>
      <c r="AE25">
        <v>0</v>
      </c>
      <c r="AF25">
        <v>3.78</v>
      </c>
      <c r="AG25">
        <v>0.44</v>
      </c>
      <c r="AH25">
        <v>0</v>
      </c>
      <c r="AI25">
        <v>150</v>
      </c>
      <c r="AJ25">
        <v>79.489999999999995</v>
      </c>
      <c r="AK25">
        <v>51.01</v>
      </c>
      <c r="AL25">
        <v>0</v>
      </c>
      <c r="AM25">
        <v>48.34</v>
      </c>
      <c r="AN25">
        <v>0</v>
      </c>
      <c r="AO25">
        <v>48.34</v>
      </c>
      <c r="AP25">
        <v>48.34</v>
      </c>
    </row>
    <row r="26" spans="1:42">
      <c r="A26" t="s">
        <v>253</v>
      </c>
      <c r="G26" t="s">
        <v>68</v>
      </c>
      <c r="H26" s="73">
        <v>145.46</v>
      </c>
      <c r="I26" s="46">
        <v>0</v>
      </c>
      <c r="J26" s="46">
        <v>3.78</v>
      </c>
      <c r="K26" s="46">
        <v>0</v>
      </c>
      <c r="L26" s="46">
        <v>1.93</v>
      </c>
      <c r="M26" s="74">
        <v>0</v>
      </c>
      <c r="N26" s="73">
        <v>130.5</v>
      </c>
      <c r="O26" s="46">
        <v>284.17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0</v>
      </c>
      <c r="AA26">
        <v>100</v>
      </c>
      <c r="AB26">
        <v>0</v>
      </c>
      <c r="AC26">
        <v>1.93</v>
      </c>
      <c r="AD26">
        <v>34.17</v>
      </c>
      <c r="AE26">
        <v>0</v>
      </c>
      <c r="AF26">
        <v>3.78</v>
      </c>
      <c r="AG26">
        <v>0.44</v>
      </c>
      <c r="AH26">
        <v>0</v>
      </c>
      <c r="AI26">
        <v>150</v>
      </c>
      <c r="AJ26">
        <v>79.489999999999995</v>
      </c>
      <c r="AK26">
        <v>51.01</v>
      </c>
      <c r="AL26">
        <v>0</v>
      </c>
      <c r="AM26">
        <v>48.34</v>
      </c>
      <c r="AN26">
        <v>0</v>
      </c>
      <c r="AO26">
        <v>48.34</v>
      </c>
      <c r="AP26">
        <v>48.34</v>
      </c>
    </row>
    <row r="27" spans="1:42">
      <c r="A27" t="s">
        <v>254</v>
      </c>
      <c r="G27" t="s">
        <v>69</v>
      </c>
      <c r="H27" s="73">
        <v>145.46</v>
      </c>
      <c r="I27" s="46">
        <v>0</v>
      </c>
      <c r="J27" s="46">
        <v>3.78</v>
      </c>
      <c r="K27" s="46">
        <v>0</v>
      </c>
      <c r="L27" s="46">
        <v>1.93</v>
      </c>
      <c r="M27" s="74">
        <v>0</v>
      </c>
      <c r="N27" s="73">
        <v>239.37</v>
      </c>
      <c r="O27" s="46">
        <v>350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100</v>
      </c>
      <c r="AA27">
        <v>0</v>
      </c>
      <c r="AB27">
        <v>0</v>
      </c>
      <c r="AC27">
        <v>1.93</v>
      </c>
      <c r="AD27">
        <v>0</v>
      </c>
      <c r="AE27">
        <v>100</v>
      </c>
      <c r="AF27">
        <v>3.78</v>
      </c>
      <c r="AG27">
        <v>0.44</v>
      </c>
      <c r="AH27">
        <v>0</v>
      </c>
      <c r="AI27">
        <v>150</v>
      </c>
      <c r="AJ27">
        <v>0</v>
      </c>
      <c r="AK27">
        <v>239.37</v>
      </c>
      <c r="AL27">
        <v>0</v>
      </c>
      <c r="AM27">
        <v>48.34</v>
      </c>
      <c r="AN27">
        <v>0</v>
      </c>
      <c r="AO27">
        <v>48.34</v>
      </c>
      <c r="AP27">
        <v>48.34</v>
      </c>
    </row>
    <row r="28" spans="1:42">
      <c r="A28" t="s">
        <v>255</v>
      </c>
      <c r="G28" t="s">
        <v>70</v>
      </c>
      <c r="H28" s="73">
        <v>145.46</v>
      </c>
      <c r="I28" s="46">
        <v>0</v>
      </c>
      <c r="J28" s="46">
        <v>3.78</v>
      </c>
      <c r="K28" s="46">
        <v>0</v>
      </c>
      <c r="L28" s="46">
        <v>1.93</v>
      </c>
      <c r="M28" s="74">
        <v>0</v>
      </c>
      <c r="N28" s="73">
        <v>239.37</v>
      </c>
      <c r="O28" s="46">
        <v>350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100</v>
      </c>
      <c r="AA28">
        <v>0</v>
      </c>
      <c r="AB28">
        <v>0</v>
      </c>
      <c r="AC28">
        <v>1.93</v>
      </c>
      <c r="AD28">
        <v>0</v>
      </c>
      <c r="AE28">
        <v>100</v>
      </c>
      <c r="AF28">
        <v>3.78</v>
      </c>
      <c r="AG28">
        <v>0.44</v>
      </c>
      <c r="AH28">
        <v>0</v>
      </c>
      <c r="AI28">
        <v>150</v>
      </c>
      <c r="AJ28">
        <v>0</v>
      </c>
      <c r="AK28">
        <v>239.37</v>
      </c>
      <c r="AL28">
        <v>0</v>
      </c>
      <c r="AM28">
        <v>48.34</v>
      </c>
      <c r="AN28">
        <v>0</v>
      </c>
      <c r="AO28">
        <v>48.34</v>
      </c>
      <c r="AP28">
        <v>48.34</v>
      </c>
    </row>
    <row r="29" spans="1:42">
      <c r="A29" t="s">
        <v>263</v>
      </c>
      <c r="G29" t="s">
        <v>71</v>
      </c>
      <c r="H29" s="73">
        <v>145.46</v>
      </c>
      <c r="I29" s="46">
        <v>0</v>
      </c>
      <c r="J29" s="46">
        <v>3.78</v>
      </c>
      <c r="K29" s="46">
        <v>0</v>
      </c>
      <c r="L29" s="46">
        <v>1.93</v>
      </c>
      <c r="M29" s="74">
        <v>0</v>
      </c>
      <c r="N29" s="73">
        <v>239.37</v>
      </c>
      <c r="O29" s="46">
        <v>350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100</v>
      </c>
      <c r="AA29">
        <v>0</v>
      </c>
      <c r="AB29">
        <v>0</v>
      </c>
      <c r="AC29">
        <v>1.93</v>
      </c>
      <c r="AD29">
        <v>0</v>
      </c>
      <c r="AE29">
        <v>100</v>
      </c>
      <c r="AF29">
        <v>3.78</v>
      </c>
      <c r="AG29">
        <v>0.44</v>
      </c>
      <c r="AH29">
        <v>0</v>
      </c>
      <c r="AI29">
        <v>150</v>
      </c>
      <c r="AJ29">
        <v>0</v>
      </c>
      <c r="AK29">
        <v>239.37</v>
      </c>
      <c r="AL29">
        <v>0</v>
      </c>
      <c r="AM29">
        <v>48.34</v>
      </c>
      <c r="AN29">
        <v>0</v>
      </c>
      <c r="AO29">
        <v>48.34</v>
      </c>
      <c r="AP29">
        <v>48.34</v>
      </c>
    </row>
    <row r="30" spans="1:42">
      <c r="A30" t="s">
        <v>264</v>
      </c>
      <c r="G30" t="s">
        <v>72</v>
      </c>
      <c r="H30" s="73">
        <v>145.46</v>
      </c>
      <c r="I30" s="46">
        <v>0</v>
      </c>
      <c r="J30" s="46">
        <v>3.78</v>
      </c>
      <c r="K30" s="46">
        <v>0</v>
      </c>
      <c r="L30" s="46">
        <v>2.1799999999999997</v>
      </c>
      <c r="M30" s="74">
        <v>0</v>
      </c>
      <c r="N30" s="73">
        <v>239.37</v>
      </c>
      <c r="O30" s="46">
        <v>350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0.25</v>
      </c>
      <c r="Z30">
        <v>100</v>
      </c>
      <c r="AA30">
        <v>0</v>
      </c>
      <c r="AB30">
        <v>0</v>
      </c>
      <c r="AC30">
        <v>1.93</v>
      </c>
      <c r="AD30">
        <v>0</v>
      </c>
      <c r="AE30">
        <v>100</v>
      </c>
      <c r="AF30">
        <v>3.78</v>
      </c>
      <c r="AG30">
        <v>0.44</v>
      </c>
      <c r="AH30">
        <v>0</v>
      </c>
      <c r="AI30">
        <v>150</v>
      </c>
      <c r="AJ30">
        <v>0</v>
      </c>
      <c r="AK30">
        <v>239.37</v>
      </c>
      <c r="AL30">
        <v>0</v>
      </c>
      <c r="AM30">
        <v>48.34</v>
      </c>
      <c r="AN30">
        <v>0</v>
      </c>
      <c r="AO30">
        <v>48.34</v>
      </c>
      <c r="AP30">
        <v>48.34</v>
      </c>
    </row>
    <row r="31" spans="1:42">
      <c r="A31" t="s">
        <v>274</v>
      </c>
      <c r="G31" t="s">
        <v>73</v>
      </c>
      <c r="H31" s="73">
        <v>145.60000000000002</v>
      </c>
      <c r="I31" s="46">
        <v>0</v>
      </c>
      <c r="J31" s="46">
        <v>3.78</v>
      </c>
      <c r="K31" s="46">
        <v>0</v>
      </c>
      <c r="L31" s="46">
        <v>2.44</v>
      </c>
      <c r="M31" s="74">
        <v>0</v>
      </c>
      <c r="N31" s="73">
        <v>239.37</v>
      </c>
      <c r="O31" s="46">
        <v>350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0.51</v>
      </c>
      <c r="Z31">
        <v>100</v>
      </c>
      <c r="AA31">
        <v>0</v>
      </c>
      <c r="AB31">
        <v>0</v>
      </c>
      <c r="AC31">
        <v>1.93</v>
      </c>
      <c r="AD31">
        <v>0</v>
      </c>
      <c r="AE31">
        <v>100</v>
      </c>
      <c r="AF31">
        <v>3.78</v>
      </c>
      <c r="AG31">
        <v>0.57999999999999996</v>
      </c>
      <c r="AH31">
        <v>0</v>
      </c>
      <c r="AI31">
        <v>150</v>
      </c>
      <c r="AJ31">
        <v>0</v>
      </c>
      <c r="AK31">
        <v>239.37</v>
      </c>
      <c r="AL31">
        <v>0</v>
      </c>
      <c r="AM31">
        <v>48.34</v>
      </c>
      <c r="AN31">
        <v>0</v>
      </c>
      <c r="AO31">
        <v>48.34</v>
      </c>
      <c r="AP31">
        <v>48.34</v>
      </c>
    </row>
    <row r="32" spans="1:42">
      <c r="A32" t="s">
        <v>275</v>
      </c>
      <c r="G32" t="s">
        <v>74</v>
      </c>
      <c r="H32" s="73">
        <v>145.60000000000002</v>
      </c>
      <c r="I32" s="46">
        <v>0</v>
      </c>
      <c r="J32" s="46">
        <v>3.78</v>
      </c>
      <c r="K32" s="46">
        <v>0</v>
      </c>
      <c r="L32" s="46">
        <v>2.76</v>
      </c>
      <c r="M32" s="74">
        <v>0</v>
      </c>
      <c r="N32" s="73">
        <v>239.37</v>
      </c>
      <c r="O32" s="46">
        <v>350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0.83</v>
      </c>
      <c r="Z32">
        <v>100</v>
      </c>
      <c r="AA32">
        <v>0</v>
      </c>
      <c r="AB32">
        <v>0</v>
      </c>
      <c r="AC32">
        <v>1.93</v>
      </c>
      <c r="AD32">
        <v>0</v>
      </c>
      <c r="AE32">
        <v>100</v>
      </c>
      <c r="AF32">
        <v>3.78</v>
      </c>
      <c r="AG32">
        <v>0.57999999999999996</v>
      </c>
      <c r="AH32">
        <v>0</v>
      </c>
      <c r="AI32">
        <v>150</v>
      </c>
      <c r="AJ32">
        <v>0</v>
      </c>
      <c r="AK32">
        <v>239.37</v>
      </c>
      <c r="AL32">
        <v>0</v>
      </c>
      <c r="AM32">
        <v>48.34</v>
      </c>
      <c r="AN32">
        <v>0</v>
      </c>
      <c r="AO32">
        <v>48.34</v>
      </c>
      <c r="AP32">
        <v>48.34</v>
      </c>
    </row>
    <row r="33" spans="1:42">
      <c r="A33" t="s">
        <v>276</v>
      </c>
      <c r="G33" t="s">
        <v>75</v>
      </c>
      <c r="H33" s="73">
        <v>145.60000000000002</v>
      </c>
      <c r="I33" s="46">
        <v>0</v>
      </c>
      <c r="J33" s="46">
        <v>3.78</v>
      </c>
      <c r="K33" s="46">
        <v>0</v>
      </c>
      <c r="L33" s="46">
        <v>3.1399999999999997</v>
      </c>
      <c r="M33" s="74">
        <v>0</v>
      </c>
      <c r="N33" s="73">
        <v>239.37</v>
      </c>
      <c r="O33" s="46">
        <v>350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1.21</v>
      </c>
      <c r="Z33">
        <v>100</v>
      </c>
      <c r="AA33">
        <v>0</v>
      </c>
      <c r="AB33">
        <v>0</v>
      </c>
      <c r="AC33">
        <v>1.93</v>
      </c>
      <c r="AD33">
        <v>0</v>
      </c>
      <c r="AE33">
        <v>100</v>
      </c>
      <c r="AF33">
        <v>3.78</v>
      </c>
      <c r="AG33">
        <v>0.57999999999999996</v>
      </c>
      <c r="AH33">
        <v>0</v>
      </c>
      <c r="AI33">
        <v>150</v>
      </c>
      <c r="AJ33">
        <v>0</v>
      </c>
      <c r="AK33">
        <v>239.37</v>
      </c>
      <c r="AL33">
        <v>0</v>
      </c>
      <c r="AM33">
        <v>48.34</v>
      </c>
      <c r="AN33">
        <v>0</v>
      </c>
      <c r="AO33">
        <v>48.34</v>
      </c>
      <c r="AP33">
        <v>48.34</v>
      </c>
    </row>
    <row r="34" spans="1:42">
      <c r="A34" t="s">
        <v>277</v>
      </c>
      <c r="G34" t="s">
        <v>76</v>
      </c>
      <c r="H34" s="73">
        <v>145.60000000000002</v>
      </c>
      <c r="I34" s="46">
        <v>0</v>
      </c>
      <c r="J34" s="46">
        <v>3.78</v>
      </c>
      <c r="K34" s="46">
        <v>0</v>
      </c>
      <c r="L34" s="46">
        <v>3.55</v>
      </c>
      <c r="M34" s="74">
        <v>0</v>
      </c>
      <c r="N34" s="73">
        <v>239.37</v>
      </c>
      <c r="O34" s="46">
        <v>350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1.62</v>
      </c>
      <c r="Z34">
        <v>100</v>
      </c>
      <c r="AA34">
        <v>0</v>
      </c>
      <c r="AB34">
        <v>0</v>
      </c>
      <c r="AC34">
        <v>1.93</v>
      </c>
      <c r="AD34">
        <v>0</v>
      </c>
      <c r="AE34">
        <v>100</v>
      </c>
      <c r="AF34">
        <v>3.78</v>
      </c>
      <c r="AG34">
        <v>0.57999999999999996</v>
      </c>
      <c r="AH34">
        <v>0</v>
      </c>
      <c r="AI34">
        <v>150</v>
      </c>
      <c r="AJ34">
        <v>0</v>
      </c>
      <c r="AK34">
        <v>239.37</v>
      </c>
      <c r="AL34">
        <v>0</v>
      </c>
      <c r="AM34">
        <v>48.34</v>
      </c>
      <c r="AN34">
        <v>0</v>
      </c>
      <c r="AO34">
        <v>48.34</v>
      </c>
      <c r="AP34">
        <v>48.34</v>
      </c>
    </row>
    <row r="35" spans="1:42">
      <c r="A35" t="s">
        <v>279</v>
      </c>
      <c r="G35" t="s">
        <v>77</v>
      </c>
      <c r="H35" s="73">
        <v>145.99</v>
      </c>
      <c r="I35" s="46">
        <v>0</v>
      </c>
      <c r="J35" s="46">
        <v>3.78</v>
      </c>
      <c r="K35" s="46">
        <v>0</v>
      </c>
      <c r="L35" s="46">
        <v>4.0199999999999996</v>
      </c>
      <c r="M35" s="74">
        <v>0</v>
      </c>
      <c r="N35" s="73">
        <v>239.37</v>
      </c>
      <c r="O35" s="46">
        <v>300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2.09</v>
      </c>
      <c r="Z35">
        <v>100</v>
      </c>
      <c r="AA35">
        <v>0</v>
      </c>
      <c r="AB35">
        <v>0</v>
      </c>
      <c r="AC35">
        <v>1.93</v>
      </c>
      <c r="AD35">
        <v>0</v>
      </c>
      <c r="AE35">
        <v>50</v>
      </c>
      <c r="AF35">
        <v>3.78</v>
      </c>
      <c r="AG35">
        <v>0.97</v>
      </c>
      <c r="AH35">
        <v>0</v>
      </c>
      <c r="AI35">
        <v>150</v>
      </c>
      <c r="AJ35">
        <v>0</v>
      </c>
      <c r="AK35">
        <v>239.37</v>
      </c>
      <c r="AL35">
        <v>0</v>
      </c>
      <c r="AM35">
        <v>48.34</v>
      </c>
      <c r="AN35">
        <v>0</v>
      </c>
      <c r="AO35">
        <v>48.34</v>
      </c>
      <c r="AP35">
        <v>48.34</v>
      </c>
    </row>
    <row r="36" spans="1:42">
      <c r="A36" t="s">
        <v>309</v>
      </c>
      <c r="G36" t="s">
        <v>78</v>
      </c>
      <c r="H36" s="73">
        <v>145.99</v>
      </c>
      <c r="I36" s="46">
        <v>0</v>
      </c>
      <c r="J36" s="46">
        <v>3.78</v>
      </c>
      <c r="K36" s="46">
        <v>0</v>
      </c>
      <c r="L36" s="46">
        <v>4.0599999999999996</v>
      </c>
      <c r="M36" s="74">
        <v>0</v>
      </c>
      <c r="N36" s="73">
        <v>239.37</v>
      </c>
      <c r="O36" s="46">
        <v>300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2.13</v>
      </c>
      <c r="Z36">
        <v>100</v>
      </c>
      <c r="AA36">
        <v>0</v>
      </c>
      <c r="AB36">
        <v>0</v>
      </c>
      <c r="AC36">
        <v>1.93</v>
      </c>
      <c r="AD36">
        <v>0</v>
      </c>
      <c r="AE36">
        <v>50</v>
      </c>
      <c r="AF36">
        <v>3.78</v>
      </c>
      <c r="AG36">
        <v>0.97</v>
      </c>
      <c r="AH36">
        <v>0</v>
      </c>
      <c r="AI36">
        <v>150</v>
      </c>
      <c r="AJ36">
        <v>0</v>
      </c>
      <c r="AK36">
        <v>239.37</v>
      </c>
      <c r="AL36">
        <v>0</v>
      </c>
      <c r="AM36">
        <v>48.34</v>
      </c>
      <c r="AN36">
        <v>0</v>
      </c>
      <c r="AO36">
        <v>48.34</v>
      </c>
      <c r="AP36">
        <v>48.34</v>
      </c>
    </row>
    <row r="37" spans="1:42">
      <c r="A37" t="s">
        <v>310</v>
      </c>
      <c r="G37" t="s">
        <v>79</v>
      </c>
      <c r="H37" s="73">
        <v>145.99</v>
      </c>
      <c r="I37" s="46">
        <v>0</v>
      </c>
      <c r="J37" s="46">
        <v>3.78</v>
      </c>
      <c r="K37" s="46">
        <v>0</v>
      </c>
      <c r="L37" s="46">
        <v>4.4399999999999995</v>
      </c>
      <c r="M37" s="74">
        <v>0</v>
      </c>
      <c r="N37" s="73">
        <v>239.37</v>
      </c>
      <c r="O37" s="46">
        <v>300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2.5099999999999998</v>
      </c>
      <c r="Z37">
        <v>100</v>
      </c>
      <c r="AA37">
        <v>0</v>
      </c>
      <c r="AB37">
        <v>0</v>
      </c>
      <c r="AC37">
        <v>1.93</v>
      </c>
      <c r="AD37">
        <v>0</v>
      </c>
      <c r="AE37">
        <v>50</v>
      </c>
      <c r="AF37">
        <v>3.78</v>
      </c>
      <c r="AG37">
        <v>0.97</v>
      </c>
      <c r="AH37">
        <v>0</v>
      </c>
      <c r="AI37">
        <v>150</v>
      </c>
      <c r="AJ37">
        <v>0</v>
      </c>
      <c r="AK37">
        <v>239.37</v>
      </c>
      <c r="AL37">
        <v>0</v>
      </c>
      <c r="AM37">
        <v>48.34</v>
      </c>
      <c r="AN37">
        <v>0</v>
      </c>
      <c r="AO37">
        <v>48.34</v>
      </c>
      <c r="AP37">
        <v>48.34</v>
      </c>
    </row>
    <row r="38" spans="1:42">
      <c r="A38" t="s">
        <v>311</v>
      </c>
      <c r="G38" t="s">
        <v>80</v>
      </c>
      <c r="H38" s="73">
        <v>145.99</v>
      </c>
      <c r="I38" s="46">
        <v>0</v>
      </c>
      <c r="J38" s="46">
        <v>3.78</v>
      </c>
      <c r="K38" s="46">
        <v>0</v>
      </c>
      <c r="L38" s="46">
        <v>4.6399999999999997</v>
      </c>
      <c r="M38" s="74">
        <v>0</v>
      </c>
      <c r="N38" s="73">
        <v>239.37</v>
      </c>
      <c r="O38" s="46">
        <v>300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2.71</v>
      </c>
      <c r="Z38">
        <v>100</v>
      </c>
      <c r="AA38">
        <v>0</v>
      </c>
      <c r="AB38">
        <v>0</v>
      </c>
      <c r="AC38">
        <v>1.93</v>
      </c>
      <c r="AD38">
        <v>0</v>
      </c>
      <c r="AE38">
        <v>50</v>
      </c>
      <c r="AF38">
        <v>3.78</v>
      </c>
      <c r="AG38">
        <v>0.97</v>
      </c>
      <c r="AH38">
        <v>0</v>
      </c>
      <c r="AI38">
        <v>150</v>
      </c>
      <c r="AJ38">
        <v>0</v>
      </c>
      <c r="AK38">
        <v>239.37</v>
      </c>
      <c r="AL38">
        <v>0</v>
      </c>
      <c r="AM38">
        <v>48.34</v>
      </c>
      <c r="AN38">
        <v>0</v>
      </c>
      <c r="AO38">
        <v>48.34</v>
      </c>
      <c r="AP38">
        <v>48.34</v>
      </c>
    </row>
    <row r="39" spans="1:42">
      <c r="A39" t="s">
        <v>312</v>
      </c>
      <c r="G39" t="s">
        <v>81</v>
      </c>
      <c r="H39" s="73">
        <v>145.99</v>
      </c>
      <c r="I39" s="46">
        <v>0</v>
      </c>
      <c r="J39" s="46">
        <v>3.78</v>
      </c>
      <c r="K39" s="46">
        <v>24.17</v>
      </c>
      <c r="L39" s="46">
        <v>5.0199999999999996</v>
      </c>
      <c r="M39" s="74">
        <v>0</v>
      </c>
      <c r="N39" s="73">
        <v>239.37</v>
      </c>
      <c r="O39" s="46">
        <v>300</v>
      </c>
      <c r="P39" s="46">
        <v>0</v>
      </c>
      <c r="Q39" s="46">
        <v>0</v>
      </c>
      <c r="R39" s="46">
        <v>0</v>
      </c>
      <c r="S39" s="74">
        <v>0</v>
      </c>
      <c r="W39">
        <v>24.17</v>
      </c>
      <c r="X39">
        <v>0</v>
      </c>
      <c r="Y39">
        <v>3.09</v>
      </c>
      <c r="Z39">
        <v>100</v>
      </c>
      <c r="AA39">
        <v>0</v>
      </c>
      <c r="AB39">
        <v>0</v>
      </c>
      <c r="AC39">
        <v>1.93</v>
      </c>
      <c r="AD39">
        <v>0</v>
      </c>
      <c r="AE39">
        <v>50</v>
      </c>
      <c r="AF39">
        <v>3.78</v>
      </c>
      <c r="AG39">
        <v>0.97</v>
      </c>
      <c r="AH39">
        <v>0</v>
      </c>
      <c r="AI39">
        <v>150</v>
      </c>
      <c r="AJ39">
        <v>0</v>
      </c>
      <c r="AK39">
        <v>239.37</v>
      </c>
      <c r="AL39">
        <v>0</v>
      </c>
      <c r="AM39">
        <v>48.34</v>
      </c>
      <c r="AN39">
        <v>0</v>
      </c>
      <c r="AO39">
        <v>48.34</v>
      </c>
      <c r="AP39">
        <v>48.34</v>
      </c>
    </row>
    <row r="40" spans="1:42">
      <c r="A40" t="s">
        <v>329</v>
      </c>
      <c r="G40" t="s">
        <v>82</v>
      </c>
      <c r="H40" s="73">
        <v>145.99</v>
      </c>
      <c r="I40" s="46">
        <v>0</v>
      </c>
      <c r="J40" s="46">
        <v>3.78</v>
      </c>
      <c r="K40" s="46">
        <v>24.17</v>
      </c>
      <c r="L40" s="46">
        <v>5.41</v>
      </c>
      <c r="M40" s="74">
        <v>0</v>
      </c>
      <c r="N40" s="73">
        <v>239.37</v>
      </c>
      <c r="O40" s="46">
        <v>300</v>
      </c>
      <c r="P40" s="46">
        <v>0</v>
      </c>
      <c r="Q40" s="46">
        <v>0</v>
      </c>
      <c r="R40" s="46">
        <v>0</v>
      </c>
      <c r="S40" s="74">
        <v>0</v>
      </c>
      <c r="W40">
        <v>24.17</v>
      </c>
      <c r="X40">
        <v>0</v>
      </c>
      <c r="Y40">
        <v>3.48</v>
      </c>
      <c r="Z40">
        <v>100</v>
      </c>
      <c r="AA40">
        <v>0</v>
      </c>
      <c r="AB40">
        <v>0</v>
      </c>
      <c r="AC40">
        <v>1.93</v>
      </c>
      <c r="AD40">
        <v>0</v>
      </c>
      <c r="AE40">
        <v>50</v>
      </c>
      <c r="AF40">
        <v>3.78</v>
      </c>
      <c r="AG40">
        <v>0.97</v>
      </c>
      <c r="AH40">
        <v>0</v>
      </c>
      <c r="AI40">
        <v>150</v>
      </c>
      <c r="AJ40">
        <v>0</v>
      </c>
      <c r="AK40">
        <v>239.37</v>
      </c>
      <c r="AL40">
        <v>0</v>
      </c>
      <c r="AM40">
        <v>48.34</v>
      </c>
      <c r="AN40">
        <v>0</v>
      </c>
      <c r="AO40">
        <v>48.34</v>
      </c>
      <c r="AP40">
        <v>48.34</v>
      </c>
    </row>
    <row r="41" spans="1:42">
      <c r="A41" t="s">
        <v>330</v>
      </c>
      <c r="G41" t="s">
        <v>83</v>
      </c>
      <c r="H41" s="73">
        <v>145.99</v>
      </c>
      <c r="I41" s="46">
        <v>0</v>
      </c>
      <c r="J41" s="46">
        <v>3.78</v>
      </c>
      <c r="K41" s="46">
        <v>24.17</v>
      </c>
      <c r="L41" s="46">
        <v>5.8</v>
      </c>
      <c r="M41" s="74">
        <v>0</v>
      </c>
      <c r="N41" s="73">
        <v>239.37</v>
      </c>
      <c r="O41" s="46">
        <v>300</v>
      </c>
      <c r="P41" s="46">
        <v>0</v>
      </c>
      <c r="Q41" s="46">
        <v>0</v>
      </c>
      <c r="R41" s="46">
        <v>0</v>
      </c>
      <c r="S41" s="74">
        <v>0</v>
      </c>
      <c r="W41">
        <v>24.17</v>
      </c>
      <c r="X41">
        <v>0</v>
      </c>
      <c r="Y41">
        <v>3.87</v>
      </c>
      <c r="Z41">
        <v>100</v>
      </c>
      <c r="AA41">
        <v>0</v>
      </c>
      <c r="AB41">
        <v>0</v>
      </c>
      <c r="AC41">
        <v>1.93</v>
      </c>
      <c r="AD41">
        <v>0</v>
      </c>
      <c r="AE41">
        <v>50</v>
      </c>
      <c r="AF41">
        <v>3.78</v>
      </c>
      <c r="AG41">
        <v>0.97</v>
      </c>
      <c r="AH41">
        <v>0</v>
      </c>
      <c r="AI41">
        <v>150</v>
      </c>
      <c r="AJ41">
        <v>0</v>
      </c>
      <c r="AK41">
        <v>239.37</v>
      </c>
      <c r="AL41">
        <v>0</v>
      </c>
      <c r="AM41">
        <v>48.34</v>
      </c>
      <c r="AN41">
        <v>0</v>
      </c>
      <c r="AO41">
        <v>48.34</v>
      </c>
      <c r="AP41">
        <v>48.34</v>
      </c>
    </row>
    <row r="42" spans="1:42">
      <c r="A42" t="s">
        <v>331</v>
      </c>
      <c r="G42" t="s">
        <v>84</v>
      </c>
      <c r="H42" s="73">
        <v>145.99</v>
      </c>
      <c r="I42" s="46">
        <v>0</v>
      </c>
      <c r="J42" s="46">
        <v>3.78</v>
      </c>
      <c r="K42" s="46">
        <v>24.17</v>
      </c>
      <c r="L42" s="46">
        <v>5.9899999999999993</v>
      </c>
      <c r="M42" s="74">
        <v>0</v>
      </c>
      <c r="N42" s="73">
        <v>239.37</v>
      </c>
      <c r="O42" s="46">
        <v>300</v>
      </c>
      <c r="P42" s="46">
        <v>0</v>
      </c>
      <c r="Q42" s="46">
        <v>0</v>
      </c>
      <c r="R42" s="46">
        <v>0</v>
      </c>
      <c r="S42" s="74">
        <v>0</v>
      </c>
      <c r="W42">
        <v>24.17</v>
      </c>
      <c r="X42">
        <v>0</v>
      </c>
      <c r="Y42">
        <v>4.0599999999999996</v>
      </c>
      <c r="Z42">
        <v>100</v>
      </c>
      <c r="AA42">
        <v>0</v>
      </c>
      <c r="AB42">
        <v>0</v>
      </c>
      <c r="AC42">
        <v>1.93</v>
      </c>
      <c r="AD42">
        <v>0</v>
      </c>
      <c r="AE42">
        <v>50</v>
      </c>
      <c r="AF42">
        <v>3.78</v>
      </c>
      <c r="AG42">
        <v>0.97</v>
      </c>
      <c r="AH42">
        <v>0</v>
      </c>
      <c r="AI42">
        <v>150</v>
      </c>
      <c r="AJ42">
        <v>0</v>
      </c>
      <c r="AK42">
        <v>239.37</v>
      </c>
      <c r="AL42">
        <v>0</v>
      </c>
      <c r="AM42">
        <v>48.34</v>
      </c>
      <c r="AN42">
        <v>0</v>
      </c>
      <c r="AO42">
        <v>48.34</v>
      </c>
      <c r="AP42">
        <v>48.34</v>
      </c>
    </row>
    <row r="43" spans="1:42">
      <c r="A43" t="s">
        <v>337</v>
      </c>
      <c r="G43" t="s">
        <v>85</v>
      </c>
      <c r="H43" s="73">
        <v>145.99</v>
      </c>
      <c r="I43" s="46">
        <v>0</v>
      </c>
      <c r="J43" s="46">
        <v>3.78</v>
      </c>
      <c r="K43" s="46">
        <v>24.17</v>
      </c>
      <c r="L43" s="46">
        <v>6.09</v>
      </c>
      <c r="M43" s="74">
        <v>0</v>
      </c>
      <c r="N43" s="73">
        <v>239.37</v>
      </c>
      <c r="O43" s="46">
        <v>300</v>
      </c>
      <c r="P43" s="46">
        <v>0</v>
      </c>
      <c r="Q43" s="46">
        <v>0</v>
      </c>
      <c r="R43" s="46">
        <v>0</v>
      </c>
      <c r="S43" s="74">
        <v>0</v>
      </c>
      <c r="W43">
        <v>24.17</v>
      </c>
      <c r="X43">
        <v>0</v>
      </c>
      <c r="Y43">
        <v>4.16</v>
      </c>
      <c r="Z43">
        <v>100</v>
      </c>
      <c r="AA43">
        <v>0</v>
      </c>
      <c r="AB43">
        <v>0</v>
      </c>
      <c r="AC43">
        <v>1.93</v>
      </c>
      <c r="AD43">
        <v>0</v>
      </c>
      <c r="AE43">
        <v>50</v>
      </c>
      <c r="AF43">
        <v>3.78</v>
      </c>
      <c r="AG43">
        <v>0.97</v>
      </c>
      <c r="AH43">
        <v>0</v>
      </c>
      <c r="AI43">
        <v>150</v>
      </c>
      <c r="AJ43">
        <v>0</v>
      </c>
      <c r="AK43">
        <v>239.37</v>
      </c>
      <c r="AL43">
        <v>0</v>
      </c>
      <c r="AM43">
        <v>48.34</v>
      </c>
      <c r="AN43">
        <v>0</v>
      </c>
      <c r="AO43">
        <v>48.34</v>
      </c>
      <c r="AP43">
        <v>48.34</v>
      </c>
    </row>
    <row r="44" spans="1:42">
      <c r="A44" t="s">
        <v>339</v>
      </c>
      <c r="G44" t="s">
        <v>86</v>
      </c>
      <c r="H44" s="73">
        <v>145.99</v>
      </c>
      <c r="I44" s="46">
        <v>0</v>
      </c>
      <c r="J44" s="46">
        <v>3.78</v>
      </c>
      <c r="K44" s="46">
        <v>24.17</v>
      </c>
      <c r="L44" s="46">
        <v>6.2799999999999994</v>
      </c>
      <c r="M44" s="74">
        <v>0</v>
      </c>
      <c r="N44" s="73">
        <v>239.37</v>
      </c>
      <c r="O44" s="46">
        <v>300</v>
      </c>
      <c r="P44" s="46">
        <v>0</v>
      </c>
      <c r="Q44" s="46">
        <v>0</v>
      </c>
      <c r="R44" s="46">
        <v>0</v>
      </c>
      <c r="S44" s="74">
        <v>0</v>
      </c>
      <c r="W44">
        <v>24.17</v>
      </c>
      <c r="X44">
        <v>0</v>
      </c>
      <c r="Y44">
        <v>4.3499999999999996</v>
      </c>
      <c r="Z44">
        <v>100</v>
      </c>
      <c r="AA44">
        <v>0</v>
      </c>
      <c r="AB44">
        <v>0</v>
      </c>
      <c r="AC44">
        <v>1.93</v>
      </c>
      <c r="AD44">
        <v>0</v>
      </c>
      <c r="AE44">
        <v>50</v>
      </c>
      <c r="AF44">
        <v>3.78</v>
      </c>
      <c r="AG44">
        <v>0.97</v>
      </c>
      <c r="AH44">
        <v>0</v>
      </c>
      <c r="AI44">
        <v>150</v>
      </c>
      <c r="AJ44">
        <v>0</v>
      </c>
      <c r="AK44">
        <v>239.37</v>
      </c>
      <c r="AL44">
        <v>0</v>
      </c>
      <c r="AM44">
        <v>48.34</v>
      </c>
      <c r="AN44">
        <v>0</v>
      </c>
      <c r="AO44">
        <v>48.34</v>
      </c>
      <c r="AP44">
        <v>48.34</v>
      </c>
    </row>
    <row r="45" spans="1:42">
      <c r="A45" t="s">
        <v>358</v>
      </c>
      <c r="G45" t="s">
        <v>87</v>
      </c>
      <c r="H45" s="73">
        <v>145.99</v>
      </c>
      <c r="I45" s="46">
        <v>0</v>
      </c>
      <c r="J45" s="46">
        <v>3.78</v>
      </c>
      <c r="K45" s="46">
        <v>24.17</v>
      </c>
      <c r="L45" s="46">
        <v>6.5699999999999994</v>
      </c>
      <c r="M45" s="74">
        <v>0</v>
      </c>
      <c r="N45" s="73">
        <v>239.37</v>
      </c>
      <c r="O45" s="46">
        <v>300</v>
      </c>
      <c r="P45" s="46">
        <v>0</v>
      </c>
      <c r="Q45" s="46">
        <v>0</v>
      </c>
      <c r="R45" s="46">
        <v>0</v>
      </c>
      <c r="S45" s="74">
        <v>0</v>
      </c>
      <c r="W45">
        <v>24.17</v>
      </c>
      <c r="X45">
        <v>0</v>
      </c>
      <c r="Y45">
        <v>4.6399999999999997</v>
      </c>
      <c r="Z45">
        <v>100</v>
      </c>
      <c r="AA45">
        <v>0</v>
      </c>
      <c r="AB45">
        <v>0</v>
      </c>
      <c r="AC45">
        <v>1.93</v>
      </c>
      <c r="AD45">
        <v>0</v>
      </c>
      <c r="AE45">
        <v>50</v>
      </c>
      <c r="AF45">
        <v>3.78</v>
      </c>
      <c r="AG45">
        <v>0.97</v>
      </c>
      <c r="AH45">
        <v>0</v>
      </c>
      <c r="AI45">
        <v>150</v>
      </c>
      <c r="AJ45">
        <v>0</v>
      </c>
      <c r="AK45">
        <v>239.37</v>
      </c>
      <c r="AL45">
        <v>0</v>
      </c>
      <c r="AM45">
        <v>48.34</v>
      </c>
      <c r="AN45">
        <v>0</v>
      </c>
      <c r="AO45">
        <v>48.34</v>
      </c>
      <c r="AP45">
        <v>48.34</v>
      </c>
    </row>
    <row r="46" spans="1:42">
      <c r="A46" t="s">
        <v>359</v>
      </c>
      <c r="G46" t="s">
        <v>88</v>
      </c>
      <c r="H46" s="73">
        <v>145.99</v>
      </c>
      <c r="I46" s="46">
        <v>0</v>
      </c>
      <c r="J46" s="46">
        <v>3.78</v>
      </c>
      <c r="K46" s="46">
        <v>24.17</v>
      </c>
      <c r="L46" s="46">
        <v>6.76</v>
      </c>
      <c r="M46" s="74">
        <v>0</v>
      </c>
      <c r="N46" s="73">
        <v>239.37</v>
      </c>
      <c r="O46" s="46">
        <v>300</v>
      </c>
      <c r="P46" s="46">
        <v>0</v>
      </c>
      <c r="Q46" s="46">
        <v>0</v>
      </c>
      <c r="R46" s="46">
        <v>0</v>
      </c>
      <c r="S46" s="74">
        <v>0</v>
      </c>
      <c r="W46">
        <v>24.17</v>
      </c>
      <c r="X46">
        <v>0</v>
      </c>
      <c r="Y46">
        <v>4.83</v>
      </c>
      <c r="Z46">
        <v>100</v>
      </c>
      <c r="AA46">
        <v>0</v>
      </c>
      <c r="AB46">
        <v>0</v>
      </c>
      <c r="AC46">
        <v>1.93</v>
      </c>
      <c r="AD46">
        <v>0</v>
      </c>
      <c r="AE46">
        <v>50</v>
      </c>
      <c r="AF46">
        <v>3.78</v>
      </c>
      <c r="AG46">
        <v>0.97</v>
      </c>
      <c r="AH46">
        <v>0</v>
      </c>
      <c r="AI46">
        <v>150</v>
      </c>
      <c r="AJ46">
        <v>0</v>
      </c>
      <c r="AK46">
        <v>239.37</v>
      </c>
      <c r="AL46">
        <v>0</v>
      </c>
      <c r="AM46">
        <v>48.34</v>
      </c>
      <c r="AN46">
        <v>0</v>
      </c>
      <c r="AO46">
        <v>48.34</v>
      </c>
      <c r="AP46">
        <v>48.34</v>
      </c>
    </row>
    <row r="47" spans="1:42">
      <c r="A47" t="s">
        <v>360</v>
      </c>
      <c r="G47" t="s">
        <v>89</v>
      </c>
      <c r="H47" s="73">
        <v>145.99</v>
      </c>
      <c r="I47" s="46">
        <v>0</v>
      </c>
      <c r="J47" s="46">
        <v>3.78</v>
      </c>
      <c r="K47" s="46">
        <v>24.17</v>
      </c>
      <c r="L47" s="46">
        <v>6.8599999999999994</v>
      </c>
      <c r="M47" s="74">
        <v>0</v>
      </c>
      <c r="N47" s="73">
        <v>239.37</v>
      </c>
      <c r="O47" s="46">
        <v>350</v>
      </c>
      <c r="P47" s="46">
        <v>0</v>
      </c>
      <c r="Q47" s="46">
        <v>0</v>
      </c>
      <c r="R47" s="46">
        <v>0</v>
      </c>
      <c r="S47" s="74">
        <v>0</v>
      </c>
      <c r="W47">
        <v>24.17</v>
      </c>
      <c r="X47">
        <v>0</v>
      </c>
      <c r="Y47">
        <v>4.93</v>
      </c>
      <c r="Z47">
        <v>100</v>
      </c>
      <c r="AA47">
        <v>0</v>
      </c>
      <c r="AB47">
        <v>0</v>
      </c>
      <c r="AC47">
        <v>1.93</v>
      </c>
      <c r="AD47">
        <v>0</v>
      </c>
      <c r="AE47">
        <v>100</v>
      </c>
      <c r="AF47">
        <v>3.78</v>
      </c>
      <c r="AG47">
        <v>0.97</v>
      </c>
      <c r="AH47">
        <v>0</v>
      </c>
      <c r="AI47">
        <v>150</v>
      </c>
      <c r="AJ47">
        <v>0</v>
      </c>
      <c r="AK47">
        <v>239.37</v>
      </c>
      <c r="AL47">
        <v>0</v>
      </c>
      <c r="AM47">
        <v>48.34</v>
      </c>
      <c r="AN47">
        <v>0</v>
      </c>
      <c r="AO47">
        <v>48.34</v>
      </c>
      <c r="AP47">
        <v>48.34</v>
      </c>
    </row>
    <row r="48" spans="1:42">
      <c r="A48" t="s">
        <v>364</v>
      </c>
      <c r="G48" t="s">
        <v>90</v>
      </c>
      <c r="H48" s="73">
        <v>145.99</v>
      </c>
      <c r="I48" s="46">
        <v>0</v>
      </c>
      <c r="J48" s="46">
        <v>3.78</v>
      </c>
      <c r="K48" s="46">
        <v>24.17</v>
      </c>
      <c r="L48" s="46">
        <v>7.1499999999999995</v>
      </c>
      <c r="M48" s="74">
        <v>0</v>
      </c>
      <c r="N48" s="73">
        <v>239.37</v>
      </c>
      <c r="O48" s="46">
        <v>350</v>
      </c>
      <c r="P48" s="46">
        <v>0</v>
      </c>
      <c r="Q48" s="46">
        <v>0</v>
      </c>
      <c r="R48" s="46">
        <v>0</v>
      </c>
      <c r="S48" s="74">
        <v>0</v>
      </c>
      <c r="W48">
        <v>24.17</v>
      </c>
      <c r="X48">
        <v>0</v>
      </c>
      <c r="Y48">
        <v>5.22</v>
      </c>
      <c r="Z48">
        <v>100</v>
      </c>
      <c r="AA48">
        <v>0</v>
      </c>
      <c r="AB48">
        <v>0</v>
      </c>
      <c r="AC48">
        <v>1.93</v>
      </c>
      <c r="AD48">
        <v>0</v>
      </c>
      <c r="AE48">
        <v>100</v>
      </c>
      <c r="AF48">
        <v>3.78</v>
      </c>
      <c r="AG48">
        <v>0.97</v>
      </c>
      <c r="AH48">
        <v>0</v>
      </c>
      <c r="AI48">
        <v>150</v>
      </c>
      <c r="AJ48">
        <v>0</v>
      </c>
      <c r="AK48">
        <v>239.37</v>
      </c>
      <c r="AL48">
        <v>0</v>
      </c>
      <c r="AM48">
        <v>48.34</v>
      </c>
      <c r="AN48">
        <v>0</v>
      </c>
      <c r="AO48">
        <v>48.34</v>
      </c>
      <c r="AP48">
        <v>48.34</v>
      </c>
    </row>
    <row r="49" spans="1:42">
      <c r="A49" t="s">
        <v>365</v>
      </c>
      <c r="G49" t="s">
        <v>91</v>
      </c>
      <c r="H49" s="73">
        <v>145.99</v>
      </c>
      <c r="I49" s="46">
        <v>0</v>
      </c>
      <c r="J49" s="46">
        <v>3.78</v>
      </c>
      <c r="K49" s="46">
        <v>24.17</v>
      </c>
      <c r="L49" s="46">
        <v>7.54</v>
      </c>
      <c r="M49" s="74">
        <v>0</v>
      </c>
      <c r="N49" s="73">
        <v>239.37</v>
      </c>
      <c r="O49" s="46">
        <v>350</v>
      </c>
      <c r="P49" s="46">
        <v>0</v>
      </c>
      <c r="Q49" s="46">
        <v>0</v>
      </c>
      <c r="R49" s="46">
        <v>0</v>
      </c>
      <c r="S49" s="74">
        <v>0</v>
      </c>
      <c r="W49">
        <v>24.17</v>
      </c>
      <c r="X49">
        <v>0</v>
      </c>
      <c r="Y49">
        <v>5.61</v>
      </c>
      <c r="Z49">
        <v>100</v>
      </c>
      <c r="AA49">
        <v>0</v>
      </c>
      <c r="AB49">
        <v>0</v>
      </c>
      <c r="AC49">
        <v>1.93</v>
      </c>
      <c r="AD49">
        <v>0</v>
      </c>
      <c r="AE49">
        <v>100</v>
      </c>
      <c r="AF49">
        <v>3.78</v>
      </c>
      <c r="AG49">
        <v>0.97</v>
      </c>
      <c r="AH49">
        <v>0</v>
      </c>
      <c r="AI49">
        <v>150</v>
      </c>
      <c r="AJ49">
        <v>0</v>
      </c>
      <c r="AK49">
        <v>239.37</v>
      </c>
      <c r="AL49">
        <v>0</v>
      </c>
      <c r="AM49">
        <v>48.34</v>
      </c>
      <c r="AN49">
        <v>0</v>
      </c>
      <c r="AO49">
        <v>48.34</v>
      </c>
      <c r="AP49">
        <v>48.34</v>
      </c>
    </row>
    <row r="50" spans="1:42">
      <c r="A50" t="s">
        <v>366</v>
      </c>
      <c r="G50" t="s">
        <v>92</v>
      </c>
      <c r="H50" s="73">
        <v>145.99</v>
      </c>
      <c r="I50" s="46">
        <v>0</v>
      </c>
      <c r="J50" s="46">
        <v>3.78</v>
      </c>
      <c r="K50" s="46">
        <v>24.17</v>
      </c>
      <c r="L50" s="46">
        <v>7.92</v>
      </c>
      <c r="M50" s="74">
        <v>0</v>
      </c>
      <c r="N50" s="73">
        <v>239.37</v>
      </c>
      <c r="O50" s="46">
        <v>350</v>
      </c>
      <c r="P50" s="46">
        <v>0</v>
      </c>
      <c r="Q50" s="46">
        <v>0</v>
      </c>
      <c r="R50" s="46">
        <v>0</v>
      </c>
      <c r="S50" s="74">
        <v>0</v>
      </c>
      <c r="W50">
        <v>24.17</v>
      </c>
      <c r="X50">
        <v>0</v>
      </c>
      <c r="Y50">
        <v>5.99</v>
      </c>
      <c r="Z50">
        <v>100</v>
      </c>
      <c r="AA50">
        <v>0</v>
      </c>
      <c r="AB50">
        <v>0</v>
      </c>
      <c r="AC50">
        <v>1.93</v>
      </c>
      <c r="AD50">
        <v>0</v>
      </c>
      <c r="AE50">
        <v>100</v>
      </c>
      <c r="AF50">
        <v>3.78</v>
      </c>
      <c r="AG50">
        <v>0.97</v>
      </c>
      <c r="AH50">
        <v>0</v>
      </c>
      <c r="AI50">
        <v>150</v>
      </c>
      <c r="AJ50">
        <v>0</v>
      </c>
      <c r="AK50">
        <v>239.37</v>
      </c>
      <c r="AL50">
        <v>0</v>
      </c>
      <c r="AM50">
        <v>48.34</v>
      </c>
      <c r="AN50">
        <v>0</v>
      </c>
      <c r="AO50">
        <v>48.34</v>
      </c>
      <c r="AP50">
        <v>48.34</v>
      </c>
    </row>
    <row r="51" spans="1:42">
      <c r="A51" t="s">
        <v>367</v>
      </c>
      <c r="G51" t="s">
        <v>93</v>
      </c>
      <c r="H51" s="73">
        <v>145.99</v>
      </c>
      <c r="I51" s="46">
        <v>0</v>
      </c>
      <c r="J51" s="46">
        <v>3.78</v>
      </c>
      <c r="K51" s="46">
        <v>24.17</v>
      </c>
      <c r="L51" s="46">
        <v>8.65</v>
      </c>
      <c r="M51" s="74">
        <v>0</v>
      </c>
      <c r="N51" s="73">
        <v>239.37</v>
      </c>
      <c r="O51" s="46">
        <v>350</v>
      </c>
      <c r="P51" s="46">
        <v>0</v>
      </c>
      <c r="Q51" s="46">
        <v>0</v>
      </c>
      <c r="R51" s="46">
        <v>0</v>
      </c>
      <c r="S51" s="74">
        <v>0</v>
      </c>
      <c r="W51">
        <v>24.17</v>
      </c>
      <c r="X51">
        <v>0</v>
      </c>
      <c r="Y51">
        <v>6.72</v>
      </c>
      <c r="Z51">
        <v>100</v>
      </c>
      <c r="AA51">
        <v>0</v>
      </c>
      <c r="AB51">
        <v>0</v>
      </c>
      <c r="AC51">
        <v>1.93</v>
      </c>
      <c r="AD51">
        <v>0</v>
      </c>
      <c r="AE51">
        <v>100</v>
      </c>
      <c r="AF51">
        <v>3.78</v>
      </c>
      <c r="AG51">
        <v>0.97</v>
      </c>
      <c r="AH51">
        <v>0</v>
      </c>
      <c r="AI51">
        <v>150</v>
      </c>
      <c r="AJ51">
        <v>0</v>
      </c>
      <c r="AK51">
        <v>239.37</v>
      </c>
      <c r="AL51">
        <v>0</v>
      </c>
      <c r="AM51">
        <v>48.34</v>
      </c>
      <c r="AN51">
        <v>0</v>
      </c>
      <c r="AO51">
        <v>48.34</v>
      </c>
      <c r="AP51">
        <v>48.34</v>
      </c>
    </row>
    <row r="52" spans="1:42">
      <c r="A52" t="s">
        <v>368</v>
      </c>
      <c r="G52" t="s">
        <v>94</v>
      </c>
      <c r="H52" s="73">
        <v>145.99</v>
      </c>
      <c r="I52" s="46">
        <v>0</v>
      </c>
      <c r="J52" s="46">
        <v>3.78</v>
      </c>
      <c r="K52" s="46">
        <v>24.17</v>
      </c>
      <c r="L52" s="46">
        <v>8.31</v>
      </c>
      <c r="M52" s="74">
        <v>0</v>
      </c>
      <c r="N52" s="73">
        <v>239.37</v>
      </c>
      <c r="O52" s="46">
        <v>350</v>
      </c>
      <c r="P52" s="46">
        <v>0</v>
      </c>
      <c r="Q52" s="46">
        <v>0</v>
      </c>
      <c r="R52" s="46">
        <v>0</v>
      </c>
      <c r="S52" s="74">
        <v>0</v>
      </c>
      <c r="W52">
        <v>24.17</v>
      </c>
      <c r="X52">
        <v>0</v>
      </c>
      <c r="Y52">
        <v>6.38</v>
      </c>
      <c r="Z52">
        <v>100</v>
      </c>
      <c r="AA52">
        <v>0</v>
      </c>
      <c r="AB52">
        <v>0</v>
      </c>
      <c r="AC52">
        <v>1.93</v>
      </c>
      <c r="AD52">
        <v>0</v>
      </c>
      <c r="AE52">
        <v>100</v>
      </c>
      <c r="AF52">
        <v>3.78</v>
      </c>
      <c r="AG52">
        <v>0.97</v>
      </c>
      <c r="AH52">
        <v>0</v>
      </c>
      <c r="AI52">
        <v>150</v>
      </c>
      <c r="AJ52">
        <v>0</v>
      </c>
      <c r="AK52">
        <v>239.37</v>
      </c>
      <c r="AL52">
        <v>0</v>
      </c>
      <c r="AM52">
        <v>48.34</v>
      </c>
      <c r="AN52">
        <v>0</v>
      </c>
      <c r="AO52">
        <v>48.34</v>
      </c>
      <c r="AP52">
        <v>48.34</v>
      </c>
    </row>
    <row r="53" spans="1:42">
      <c r="A53" t="s">
        <v>402</v>
      </c>
      <c r="G53" t="s">
        <v>95</v>
      </c>
      <c r="H53" s="73">
        <v>145.99</v>
      </c>
      <c r="I53" s="46">
        <v>0</v>
      </c>
      <c r="J53" s="46">
        <v>3.78</v>
      </c>
      <c r="K53" s="46">
        <v>24.17</v>
      </c>
      <c r="L53" s="46">
        <v>7.92</v>
      </c>
      <c r="M53" s="74">
        <v>0</v>
      </c>
      <c r="N53" s="73">
        <v>239.37</v>
      </c>
      <c r="O53" s="46">
        <v>350</v>
      </c>
      <c r="P53" s="46">
        <v>0</v>
      </c>
      <c r="Q53" s="46">
        <v>0</v>
      </c>
      <c r="R53" s="46">
        <v>0</v>
      </c>
      <c r="S53" s="74">
        <v>0</v>
      </c>
      <c r="W53">
        <v>24.17</v>
      </c>
      <c r="X53">
        <v>0</v>
      </c>
      <c r="Y53">
        <v>5.99</v>
      </c>
      <c r="Z53">
        <v>100</v>
      </c>
      <c r="AA53">
        <v>0</v>
      </c>
      <c r="AB53">
        <v>0</v>
      </c>
      <c r="AC53">
        <v>1.93</v>
      </c>
      <c r="AD53">
        <v>0</v>
      </c>
      <c r="AE53">
        <v>100</v>
      </c>
      <c r="AF53">
        <v>3.78</v>
      </c>
      <c r="AG53">
        <v>0.97</v>
      </c>
      <c r="AH53">
        <v>0</v>
      </c>
      <c r="AI53">
        <v>150</v>
      </c>
      <c r="AJ53">
        <v>0</v>
      </c>
      <c r="AK53">
        <v>239.37</v>
      </c>
      <c r="AL53">
        <v>0</v>
      </c>
      <c r="AM53">
        <v>48.34</v>
      </c>
      <c r="AN53">
        <v>0</v>
      </c>
      <c r="AO53">
        <v>48.34</v>
      </c>
      <c r="AP53">
        <v>48.34</v>
      </c>
    </row>
    <row r="54" spans="1:42">
      <c r="A54" t="s">
        <v>401</v>
      </c>
      <c r="G54" t="s">
        <v>96</v>
      </c>
      <c r="H54" s="73">
        <v>145.99</v>
      </c>
      <c r="I54" s="46">
        <v>0</v>
      </c>
      <c r="J54" s="46">
        <v>3.78</v>
      </c>
      <c r="K54" s="46">
        <v>24.17</v>
      </c>
      <c r="L54" s="46">
        <v>7.54</v>
      </c>
      <c r="M54" s="74">
        <v>0</v>
      </c>
      <c r="N54" s="73">
        <v>239.37</v>
      </c>
      <c r="O54" s="46">
        <v>350</v>
      </c>
      <c r="P54" s="46">
        <v>0</v>
      </c>
      <c r="Q54" s="46">
        <v>0</v>
      </c>
      <c r="R54" s="46">
        <v>0</v>
      </c>
      <c r="S54" s="74">
        <v>0</v>
      </c>
      <c r="W54">
        <v>24.17</v>
      </c>
      <c r="X54">
        <v>0</v>
      </c>
      <c r="Y54">
        <v>5.61</v>
      </c>
      <c r="Z54">
        <v>100</v>
      </c>
      <c r="AA54">
        <v>0</v>
      </c>
      <c r="AB54">
        <v>0</v>
      </c>
      <c r="AC54">
        <v>1.93</v>
      </c>
      <c r="AD54">
        <v>0</v>
      </c>
      <c r="AE54">
        <v>100</v>
      </c>
      <c r="AF54">
        <v>3.78</v>
      </c>
      <c r="AG54">
        <v>0.97</v>
      </c>
      <c r="AH54">
        <v>0</v>
      </c>
      <c r="AI54">
        <v>150</v>
      </c>
      <c r="AJ54">
        <v>0</v>
      </c>
      <c r="AK54">
        <v>239.37</v>
      </c>
      <c r="AL54">
        <v>0</v>
      </c>
      <c r="AM54">
        <v>48.34</v>
      </c>
      <c r="AN54">
        <v>0</v>
      </c>
      <c r="AO54">
        <v>48.34</v>
      </c>
      <c r="AP54">
        <v>48.34</v>
      </c>
    </row>
    <row r="55" spans="1:42">
      <c r="A55" t="s">
        <v>403</v>
      </c>
      <c r="G55" t="s">
        <v>97</v>
      </c>
      <c r="H55" s="73">
        <v>145.99</v>
      </c>
      <c r="I55" s="46">
        <v>0</v>
      </c>
      <c r="J55" s="46">
        <v>3.69</v>
      </c>
      <c r="K55" s="46">
        <v>24.17</v>
      </c>
      <c r="L55" s="46">
        <v>7.34</v>
      </c>
      <c r="M55" s="74">
        <v>0</v>
      </c>
      <c r="N55" s="73">
        <v>239.37</v>
      </c>
      <c r="O55" s="46">
        <v>350</v>
      </c>
      <c r="P55" s="46">
        <v>0</v>
      </c>
      <c r="Q55" s="46">
        <v>0</v>
      </c>
      <c r="R55" s="46">
        <v>0</v>
      </c>
      <c r="S55" s="74">
        <v>0</v>
      </c>
      <c r="W55">
        <v>24.17</v>
      </c>
      <c r="X55">
        <v>0</v>
      </c>
      <c r="Y55">
        <v>5.41</v>
      </c>
      <c r="Z55">
        <v>100</v>
      </c>
      <c r="AA55">
        <v>0</v>
      </c>
      <c r="AB55">
        <v>0</v>
      </c>
      <c r="AC55">
        <v>1.93</v>
      </c>
      <c r="AD55">
        <v>0</v>
      </c>
      <c r="AE55">
        <v>100</v>
      </c>
      <c r="AF55">
        <v>3.69</v>
      </c>
      <c r="AG55">
        <v>0.97</v>
      </c>
      <c r="AH55">
        <v>0</v>
      </c>
      <c r="AI55">
        <v>150</v>
      </c>
      <c r="AJ55">
        <v>0</v>
      </c>
      <c r="AK55">
        <v>239.37</v>
      </c>
      <c r="AL55">
        <v>0</v>
      </c>
      <c r="AM55">
        <v>48.34</v>
      </c>
      <c r="AN55">
        <v>0</v>
      </c>
      <c r="AO55">
        <v>48.34</v>
      </c>
      <c r="AP55">
        <v>48.34</v>
      </c>
    </row>
    <row r="56" spans="1:42">
      <c r="A56" t="s">
        <v>403</v>
      </c>
      <c r="G56" t="s">
        <v>98</v>
      </c>
      <c r="H56" s="73">
        <v>145.99</v>
      </c>
      <c r="I56" s="46">
        <v>0</v>
      </c>
      <c r="J56" s="46">
        <v>3.69</v>
      </c>
      <c r="K56" s="46">
        <v>24.17</v>
      </c>
      <c r="L56" s="46">
        <v>6.96</v>
      </c>
      <c r="M56" s="74">
        <v>0</v>
      </c>
      <c r="N56" s="73">
        <v>239.37</v>
      </c>
      <c r="O56" s="46">
        <v>350</v>
      </c>
      <c r="P56" s="46">
        <v>0</v>
      </c>
      <c r="Q56" s="46">
        <v>0</v>
      </c>
      <c r="R56" s="46">
        <v>0</v>
      </c>
      <c r="S56" s="74">
        <v>0</v>
      </c>
      <c r="W56">
        <v>24.17</v>
      </c>
      <c r="X56">
        <v>0</v>
      </c>
      <c r="Y56">
        <v>5.03</v>
      </c>
      <c r="Z56">
        <v>100</v>
      </c>
      <c r="AA56">
        <v>0</v>
      </c>
      <c r="AB56">
        <v>0</v>
      </c>
      <c r="AC56">
        <v>1.93</v>
      </c>
      <c r="AD56">
        <v>0</v>
      </c>
      <c r="AE56">
        <v>100</v>
      </c>
      <c r="AF56">
        <v>3.69</v>
      </c>
      <c r="AG56">
        <v>0.97</v>
      </c>
      <c r="AH56">
        <v>0</v>
      </c>
      <c r="AI56">
        <v>150</v>
      </c>
      <c r="AJ56">
        <v>0</v>
      </c>
      <c r="AK56">
        <v>239.37</v>
      </c>
      <c r="AL56">
        <v>0</v>
      </c>
      <c r="AM56">
        <v>48.34</v>
      </c>
      <c r="AN56">
        <v>0</v>
      </c>
      <c r="AO56">
        <v>48.34</v>
      </c>
      <c r="AP56">
        <v>48.34</v>
      </c>
    </row>
    <row r="57" spans="1:42">
      <c r="G57" t="s">
        <v>99</v>
      </c>
      <c r="H57" s="73">
        <v>145.99</v>
      </c>
      <c r="I57" s="46">
        <v>0</v>
      </c>
      <c r="J57" s="46">
        <v>3.69</v>
      </c>
      <c r="K57" s="46">
        <v>24.17</v>
      </c>
      <c r="L57" s="46">
        <v>6.5699999999999994</v>
      </c>
      <c r="M57" s="74">
        <v>0</v>
      </c>
      <c r="N57" s="73">
        <v>239.37</v>
      </c>
      <c r="O57" s="46">
        <v>350</v>
      </c>
      <c r="P57" s="46">
        <v>0</v>
      </c>
      <c r="Q57" s="46">
        <v>0</v>
      </c>
      <c r="R57" s="46">
        <v>0</v>
      </c>
      <c r="S57" s="74">
        <v>0</v>
      </c>
      <c r="W57">
        <v>24.17</v>
      </c>
      <c r="X57">
        <v>0</v>
      </c>
      <c r="Y57">
        <v>4.6399999999999997</v>
      </c>
      <c r="Z57">
        <v>100</v>
      </c>
      <c r="AA57">
        <v>0</v>
      </c>
      <c r="AB57">
        <v>0</v>
      </c>
      <c r="AC57">
        <v>1.93</v>
      </c>
      <c r="AD57">
        <v>0</v>
      </c>
      <c r="AE57">
        <v>100</v>
      </c>
      <c r="AF57">
        <v>3.69</v>
      </c>
      <c r="AG57">
        <v>0.97</v>
      </c>
      <c r="AH57">
        <v>0</v>
      </c>
      <c r="AI57">
        <v>150</v>
      </c>
      <c r="AJ57">
        <v>0</v>
      </c>
      <c r="AK57">
        <v>239.37</v>
      </c>
      <c r="AL57">
        <v>0</v>
      </c>
      <c r="AM57">
        <v>48.34</v>
      </c>
      <c r="AN57">
        <v>0</v>
      </c>
      <c r="AO57">
        <v>48.34</v>
      </c>
      <c r="AP57">
        <v>48.34</v>
      </c>
    </row>
    <row r="58" spans="1:42">
      <c r="G58" t="s">
        <v>100</v>
      </c>
      <c r="H58" s="73">
        <v>145.99</v>
      </c>
      <c r="I58" s="46">
        <v>0</v>
      </c>
      <c r="J58" s="46">
        <v>3.69</v>
      </c>
      <c r="K58" s="46">
        <v>24.17</v>
      </c>
      <c r="L58" s="46">
        <v>6.09</v>
      </c>
      <c r="M58" s="74">
        <v>0</v>
      </c>
      <c r="N58" s="73">
        <v>239.37</v>
      </c>
      <c r="O58" s="46">
        <v>350</v>
      </c>
      <c r="P58" s="46">
        <v>0</v>
      </c>
      <c r="Q58" s="46">
        <v>0</v>
      </c>
      <c r="R58" s="46">
        <v>0</v>
      </c>
      <c r="S58" s="74">
        <v>0</v>
      </c>
      <c r="W58">
        <v>24.17</v>
      </c>
      <c r="X58">
        <v>0</v>
      </c>
      <c r="Y58">
        <v>4.16</v>
      </c>
      <c r="Z58">
        <v>100</v>
      </c>
      <c r="AA58">
        <v>0</v>
      </c>
      <c r="AB58">
        <v>0</v>
      </c>
      <c r="AC58">
        <v>1.93</v>
      </c>
      <c r="AD58">
        <v>0</v>
      </c>
      <c r="AE58">
        <v>100</v>
      </c>
      <c r="AF58">
        <v>3.69</v>
      </c>
      <c r="AG58">
        <v>0.97</v>
      </c>
      <c r="AH58">
        <v>0</v>
      </c>
      <c r="AI58">
        <v>150</v>
      </c>
      <c r="AJ58">
        <v>0</v>
      </c>
      <c r="AK58">
        <v>239.37</v>
      </c>
      <c r="AL58">
        <v>0</v>
      </c>
      <c r="AM58">
        <v>48.34</v>
      </c>
      <c r="AN58">
        <v>0</v>
      </c>
      <c r="AO58">
        <v>48.34</v>
      </c>
      <c r="AP58">
        <v>48.34</v>
      </c>
    </row>
    <row r="59" spans="1:42">
      <c r="G59" t="s">
        <v>101</v>
      </c>
      <c r="H59" s="73">
        <v>145.99</v>
      </c>
      <c r="I59" s="46">
        <v>0</v>
      </c>
      <c r="J59" s="46">
        <v>3.69</v>
      </c>
      <c r="K59" s="46">
        <v>24.17</v>
      </c>
      <c r="L59" s="46">
        <v>5.8</v>
      </c>
      <c r="M59" s="74">
        <v>0</v>
      </c>
      <c r="N59" s="73">
        <v>239.37</v>
      </c>
      <c r="O59" s="46">
        <v>350</v>
      </c>
      <c r="P59" s="46">
        <v>0</v>
      </c>
      <c r="Q59" s="46">
        <v>0</v>
      </c>
      <c r="R59" s="46">
        <v>0</v>
      </c>
      <c r="S59" s="74">
        <v>0</v>
      </c>
      <c r="W59">
        <v>24.17</v>
      </c>
      <c r="X59">
        <v>0</v>
      </c>
      <c r="Y59">
        <v>3.87</v>
      </c>
      <c r="Z59">
        <v>100</v>
      </c>
      <c r="AA59">
        <v>0</v>
      </c>
      <c r="AB59">
        <v>0</v>
      </c>
      <c r="AC59">
        <v>1.93</v>
      </c>
      <c r="AD59">
        <v>0</v>
      </c>
      <c r="AE59">
        <v>100</v>
      </c>
      <c r="AF59">
        <v>3.69</v>
      </c>
      <c r="AG59">
        <v>0.97</v>
      </c>
      <c r="AH59">
        <v>0</v>
      </c>
      <c r="AI59">
        <v>150</v>
      </c>
      <c r="AJ59">
        <v>0</v>
      </c>
      <c r="AK59">
        <v>239.37</v>
      </c>
      <c r="AL59">
        <v>0</v>
      </c>
      <c r="AM59">
        <v>48.34</v>
      </c>
      <c r="AN59">
        <v>0</v>
      </c>
      <c r="AO59">
        <v>48.34</v>
      </c>
      <c r="AP59">
        <v>48.34</v>
      </c>
    </row>
    <row r="60" spans="1:42">
      <c r="G60" t="s">
        <v>102</v>
      </c>
      <c r="H60" s="73">
        <v>145.99</v>
      </c>
      <c r="I60" s="46">
        <v>0</v>
      </c>
      <c r="J60" s="46">
        <v>3.69</v>
      </c>
      <c r="K60" s="46">
        <v>24.17</v>
      </c>
      <c r="L60" s="46">
        <v>5.6</v>
      </c>
      <c r="M60" s="74">
        <v>0</v>
      </c>
      <c r="N60" s="73">
        <v>239.37</v>
      </c>
      <c r="O60" s="46">
        <v>350</v>
      </c>
      <c r="P60" s="46">
        <v>0</v>
      </c>
      <c r="Q60" s="46">
        <v>0</v>
      </c>
      <c r="R60" s="46">
        <v>0</v>
      </c>
      <c r="S60" s="74">
        <v>0</v>
      </c>
      <c r="W60">
        <v>24.17</v>
      </c>
      <c r="X60">
        <v>0</v>
      </c>
      <c r="Y60">
        <v>3.67</v>
      </c>
      <c r="Z60">
        <v>100</v>
      </c>
      <c r="AA60">
        <v>0</v>
      </c>
      <c r="AB60">
        <v>0</v>
      </c>
      <c r="AC60">
        <v>1.93</v>
      </c>
      <c r="AD60">
        <v>0</v>
      </c>
      <c r="AE60">
        <v>100</v>
      </c>
      <c r="AF60">
        <v>3.69</v>
      </c>
      <c r="AG60">
        <v>0.97</v>
      </c>
      <c r="AH60">
        <v>0</v>
      </c>
      <c r="AI60">
        <v>150</v>
      </c>
      <c r="AJ60">
        <v>0</v>
      </c>
      <c r="AK60">
        <v>239.37</v>
      </c>
      <c r="AL60">
        <v>0</v>
      </c>
      <c r="AM60">
        <v>48.34</v>
      </c>
      <c r="AN60">
        <v>0</v>
      </c>
      <c r="AO60">
        <v>48.34</v>
      </c>
      <c r="AP60">
        <v>48.34</v>
      </c>
    </row>
    <row r="61" spans="1:42">
      <c r="G61" t="s">
        <v>103</v>
      </c>
      <c r="H61" s="73">
        <v>145.99</v>
      </c>
      <c r="I61" s="46">
        <v>0</v>
      </c>
      <c r="J61" s="46">
        <v>3.69</v>
      </c>
      <c r="K61" s="46">
        <v>24.17</v>
      </c>
      <c r="L61" s="46">
        <v>5.22</v>
      </c>
      <c r="M61" s="74">
        <v>0</v>
      </c>
      <c r="N61" s="73">
        <v>239.37</v>
      </c>
      <c r="O61" s="46">
        <v>350</v>
      </c>
      <c r="P61" s="46">
        <v>0</v>
      </c>
      <c r="Q61" s="46">
        <v>0</v>
      </c>
      <c r="R61" s="46">
        <v>0</v>
      </c>
      <c r="S61" s="74">
        <v>0</v>
      </c>
      <c r="W61">
        <v>24.17</v>
      </c>
      <c r="X61">
        <v>0</v>
      </c>
      <c r="Y61">
        <v>3.29</v>
      </c>
      <c r="Z61">
        <v>100</v>
      </c>
      <c r="AA61">
        <v>0</v>
      </c>
      <c r="AB61">
        <v>0</v>
      </c>
      <c r="AC61">
        <v>1.93</v>
      </c>
      <c r="AD61">
        <v>0</v>
      </c>
      <c r="AE61">
        <v>100</v>
      </c>
      <c r="AF61">
        <v>3.69</v>
      </c>
      <c r="AG61">
        <v>0.97</v>
      </c>
      <c r="AH61">
        <v>0</v>
      </c>
      <c r="AI61">
        <v>150</v>
      </c>
      <c r="AJ61">
        <v>0</v>
      </c>
      <c r="AK61">
        <v>239.37</v>
      </c>
      <c r="AL61">
        <v>0</v>
      </c>
      <c r="AM61">
        <v>48.34</v>
      </c>
      <c r="AN61">
        <v>0</v>
      </c>
      <c r="AO61">
        <v>48.34</v>
      </c>
      <c r="AP61">
        <v>48.34</v>
      </c>
    </row>
    <row r="62" spans="1:42">
      <c r="G62" t="s">
        <v>104</v>
      </c>
      <c r="H62" s="73">
        <v>145.99</v>
      </c>
      <c r="I62" s="46">
        <v>0</v>
      </c>
      <c r="J62" s="46">
        <v>3.69</v>
      </c>
      <c r="K62" s="46">
        <v>24.17</v>
      </c>
      <c r="L62" s="46">
        <v>5.0199999999999996</v>
      </c>
      <c r="M62" s="74">
        <v>0</v>
      </c>
      <c r="N62" s="73">
        <v>239.37</v>
      </c>
      <c r="O62" s="46">
        <v>350</v>
      </c>
      <c r="P62" s="46">
        <v>0</v>
      </c>
      <c r="Q62" s="46">
        <v>0</v>
      </c>
      <c r="R62" s="46">
        <v>0</v>
      </c>
      <c r="S62" s="74">
        <v>0</v>
      </c>
      <c r="W62">
        <v>24.17</v>
      </c>
      <c r="X62">
        <v>0</v>
      </c>
      <c r="Y62">
        <v>3.09</v>
      </c>
      <c r="Z62">
        <v>100</v>
      </c>
      <c r="AA62">
        <v>0</v>
      </c>
      <c r="AB62">
        <v>0</v>
      </c>
      <c r="AC62">
        <v>1.93</v>
      </c>
      <c r="AD62">
        <v>0</v>
      </c>
      <c r="AE62">
        <v>100</v>
      </c>
      <c r="AF62">
        <v>3.69</v>
      </c>
      <c r="AG62">
        <v>0.97</v>
      </c>
      <c r="AH62">
        <v>0</v>
      </c>
      <c r="AI62">
        <v>150</v>
      </c>
      <c r="AJ62">
        <v>0</v>
      </c>
      <c r="AK62">
        <v>239.37</v>
      </c>
      <c r="AL62">
        <v>0</v>
      </c>
      <c r="AM62">
        <v>48.34</v>
      </c>
      <c r="AN62">
        <v>0</v>
      </c>
      <c r="AO62">
        <v>48.34</v>
      </c>
      <c r="AP62">
        <v>48.34</v>
      </c>
    </row>
    <row r="63" spans="1:42">
      <c r="G63" t="s">
        <v>105</v>
      </c>
      <c r="H63" s="73">
        <v>145.99</v>
      </c>
      <c r="I63" s="46">
        <v>0</v>
      </c>
      <c r="J63" s="46">
        <v>3.78</v>
      </c>
      <c r="K63" s="46">
        <v>24.17</v>
      </c>
      <c r="L63" s="46">
        <v>4.83</v>
      </c>
      <c r="M63" s="74">
        <v>0</v>
      </c>
      <c r="N63" s="73">
        <v>239.37</v>
      </c>
      <c r="O63" s="46">
        <v>350</v>
      </c>
      <c r="P63" s="46">
        <v>0</v>
      </c>
      <c r="Q63" s="46">
        <v>0</v>
      </c>
      <c r="R63" s="46">
        <v>0</v>
      </c>
      <c r="S63" s="74">
        <v>0</v>
      </c>
      <c r="W63">
        <v>24.17</v>
      </c>
      <c r="X63">
        <v>0</v>
      </c>
      <c r="Y63">
        <v>2.9</v>
      </c>
      <c r="Z63">
        <v>100</v>
      </c>
      <c r="AA63">
        <v>0</v>
      </c>
      <c r="AB63">
        <v>0</v>
      </c>
      <c r="AC63">
        <v>1.93</v>
      </c>
      <c r="AD63">
        <v>0</v>
      </c>
      <c r="AE63">
        <v>100</v>
      </c>
      <c r="AF63">
        <v>3.78</v>
      </c>
      <c r="AG63">
        <v>0.97</v>
      </c>
      <c r="AH63">
        <v>0</v>
      </c>
      <c r="AI63">
        <v>150</v>
      </c>
      <c r="AJ63">
        <v>0</v>
      </c>
      <c r="AK63">
        <v>239.37</v>
      </c>
      <c r="AL63">
        <v>0</v>
      </c>
      <c r="AM63">
        <v>48.34</v>
      </c>
      <c r="AN63">
        <v>0</v>
      </c>
      <c r="AO63">
        <v>48.34</v>
      </c>
      <c r="AP63">
        <v>48.34</v>
      </c>
    </row>
    <row r="64" spans="1:42">
      <c r="G64" t="s">
        <v>106</v>
      </c>
      <c r="H64" s="73">
        <v>145.99</v>
      </c>
      <c r="I64" s="46">
        <v>0</v>
      </c>
      <c r="J64" s="46">
        <v>3.78</v>
      </c>
      <c r="K64" s="46">
        <v>24.17</v>
      </c>
      <c r="L64" s="46">
        <v>4.3499999999999996</v>
      </c>
      <c r="M64" s="74">
        <v>0</v>
      </c>
      <c r="N64" s="73">
        <v>239.37</v>
      </c>
      <c r="O64" s="46">
        <v>350</v>
      </c>
      <c r="P64" s="46">
        <v>0</v>
      </c>
      <c r="Q64" s="46">
        <v>0</v>
      </c>
      <c r="R64" s="46">
        <v>0</v>
      </c>
      <c r="S64" s="74">
        <v>0</v>
      </c>
      <c r="W64">
        <v>24.17</v>
      </c>
      <c r="X64">
        <v>0</v>
      </c>
      <c r="Y64">
        <v>2.42</v>
      </c>
      <c r="Z64">
        <v>100</v>
      </c>
      <c r="AA64">
        <v>0</v>
      </c>
      <c r="AB64">
        <v>0</v>
      </c>
      <c r="AC64">
        <v>1.93</v>
      </c>
      <c r="AD64">
        <v>0</v>
      </c>
      <c r="AE64">
        <v>100</v>
      </c>
      <c r="AF64">
        <v>3.78</v>
      </c>
      <c r="AG64">
        <v>0.97</v>
      </c>
      <c r="AH64">
        <v>0</v>
      </c>
      <c r="AI64">
        <v>150</v>
      </c>
      <c r="AJ64">
        <v>0</v>
      </c>
      <c r="AK64">
        <v>239.37</v>
      </c>
      <c r="AL64">
        <v>0</v>
      </c>
      <c r="AM64">
        <v>48.34</v>
      </c>
      <c r="AN64">
        <v>0</v>
      </c>
      <c r="AO64">
        <v>48.34</v>
      </c>
      <c r="AP64">
        <v>48.34</v>
      </c>
    </row>
    <row r="65" spans="7:42">
      <c r="G65" t="s">
        <v>107</v>
      </c>
      <c r="H65" s="73">
        <v>145.99</v>
      </c>
      <c r="I65" s="46">
        <v>0</v>
      </c>
      <c r="J65" s="46">
        <v>3.78</v>
      </c>
      <c r="K65" s="46">
        <v>24.17</v>
      </c>
      <c r="L65" s="46">
        <v>3.9699999999999998</v>
      </c>
      <c r="M65" s="74">
        <v>0</v>
      </c>
      <c r="N65" s="73">
        <v>239.37</v>
      </c>
      <c r="O65" s="46">
        <v>350</v>
      </c>
      <c r="P65" s="46">
        <v>0</v>
      </c>
      <c r="Q65" s="46">
        <v>0</v>
      </c>
      <c r="R65" s="46">
        <v>0</v>
      </c>
      <c r="S65" s="74">
        <v>0</v>
      </c>
      <c r="W65">
        <v>24.17</v>
      </c>
      <c r="X65">
        <v>0</v>
      </c>
      <c r="Y65">
        <v>2.04</v>
      </c>
      <c r="Z65">
        <v>100</v>
      </c>
      <c r="AA65">
        <v>0</v>
      </c>
      <c r="AB65">
        <v>0</v>
      </c>
      <c r="AC65">
        <v>1.93</v>
      </c>
      <c r="AD65">
        <v>0</v>
      </c>
      <c r="AE65">
        <v>100</v>
      </c>
      <c r="AF65">
        <v>3.78</v>
      </c>
      <c r="AG65">
        <v>0.97</v>
      </c>
      <c r="AH65">
        <v>0</v>
      </c>
      <c r="AI65">
        <v>150</v>
      </c>
      <c r="AJ65">
        <v>0</v>
      </c>
      <c r="AK65">
        <v>239.37</v>
      </c>
      <c r="AL65">
        <v>0</v>
      </c>
      <c r="AM65">
        <v>48.34</v>
      </c>
      <c r="AN65">
        <v>0</v>
      </c>
      <c r="AO65">
        <v>48.34</v>
      </c>
      <c r="AP65">
        <v>48.34</v>
      </c>
    </row>
    <row r="66" spans="7:42">
      <c r="G66" t="s">
        <v>108</v>
      </c>
      <c r="H66" s="73">
        <v>145.99</v>
      </c>
      <c r="I66" s="46">
        <v>0</v>
      </c>
      <c r="J66" s="46">
        <v>3.78</v>
      </c>
      <c r="K66" s="46">
        <v>24.17</v>
      </c>
      <c r="L66" s="46">
        <v>3.67</v>
      </c>
      <c r="M66" s="74">
        <v>0</v>
      </c>
      <c r="N66" s="73">
        <v>239.37</v>
      </c>
      <c r="O66" s="46">
        <v>350</v>
      </c>
      <c r="P66" s="46">
        <v>0</v>
      </c>
      <c r="Q66" s="46">
        <v>0</v>
      </c>
      <c r="R66" s="46">
        <v>0</v>
      </c>
      <c r="S66" s="74">
        <v>0</v>
      </c>
      <c r="W66">
        <v>24.17</v>
      </c>
      <c r="X66">
        <v>0</v>
      </c>
      <c r="Y66">
        <v>1.74</v>
      </c>
      <c r="Z66">
        <v>100</v>
      </c>
      <c r="AA66">
        <v>0</v>
      </c>
      <c r="AB66">
        <v>0</v>
      </c>
      <c r="AC66">
        <v>1.93</v>
      </c>
      <c r="AD66">
        <v>0</v>
      </c>
      <c r="AE66">
        <v>100</v>
      </c>
      <c r="AF66">
        <v>3.78</v>
      </c>
      <c r="AG66">
        <v>0.97</v>
      </c>
      <c r="AH66">
        <v>0</v>
      </c>
      <c r="AI66">
        <v>150</v>
      </c>
      <c r="AJ66">
        <v>0</v>
      </c>
      <c r="AK66">
        <v>239.37</v>
      </c>
      <c r="AL66">
        <v>0</v>
      </c>
      <c r="AM66">
        <v>48.34</v>
      </c>
      <c r="AN66">
        <v>0</v>
      </c>
      <c r="AO66">
        <v>48.34</v>
      </c>
      <c r="AP66">
        <v>48.34</v>
      </c>
    </row>
    <row r="67" spans="7:42">
      <c r="G67" t="s">
        <v>109</v>
      </c>
      <c r="H67" s="73">
        <v>145.65</v>
      </c>
      <c r="I67" s="46">
        <v>0</v>
      </c>
      <c r="J67" s="46">
        <v>3.88</v>
      </c>
      <c r="K67" s="46">
        <v>0</v>
      </c>
      <c r="L67" s="46">
        <v>3.48</v>
      </c>
      <c r="M67" s="74">
        <v>0</v>
      </c>
      <c r="N67" s="73">
        <v>239.37</v>
      </c>
      <c r="O67" s="46">
        <v>350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</v>
      </c>
      <c r="Y67">
        <v>1.55</v>
      </c>
      <c r="Z67">
        <v>100</v>
      </c>
      <c r="AA67">
        <v>0</v>
      </c>
      <c r="AB67">
        <v>0</v>
      </c>
      <c r="AC67">
        <v>1.93</v>
      </c>
      <c r="AD67">
        <v>0</v>
      </c>
      <c r="AE67">
        <v>100</v>
      </c>
      <c r="AF67">
        <v>3.88</v>
      </c>
      <c r="AG67">
        <v>0.63</v>
      </c>
      <c r="AH67">
        <v>0</v>
      </c>
      <c r="AI67">
        <v>150</v>
      </c>
      <c r="AJ67">
        <v>0</v>
      </c>
      <c r="AK67">
        <v>239.37</v>
      </c>
      <c r="AL67">
        <v>0</v>
      </c>
      <c r="AM67">
        <v>48.34</v>
      </c>
      <c r="AN67">
        <v>0</v>
      </c>
      <c r="AO67">
        <v>48.34</v>
      </c>
      <c r="AP67">
        <v>48.34</v>
      </c>
    </row>
    <row r="68" spans="7:42">
      <c r="G68" t="s">
        <v>110</v>
      </c>
      <c r="H68" s="73">
        <v>145.65</v>
      </c>
      <c r="I68" s="46">
        <v>0</v>
      </c>
      <c r="J68" s="46">
        <v>3.88</v>
      </c>
      <c r="K68" s="46">
        <v>0</v>
      </c>
      <c r="L68" s="46">
        <v>3.38</v>
      </c>
      <c r="M68" s="74">
        <v>0</v>
      </c>
      <c r="N68" s="73">
        <v>239.37</v>
      </c>
      <c r="O68" s="46">
        <v>350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</v>
      </c>
      <c r="Y68">
        <v>1.45</v>
      </c>
      <c r="Z68">
        <v>100</v>
      </c>
      <c r="AA68">
        <v>0</v>
      </c>
      <c r="AB68">
        <v>0</v>
      </c>
      <c r="AC68">
        <v>1.93</v>
      </c>
      <c r="AD68">
        <v>0</v>
      </c>
      <c r="AE68">
        <v>100</v>
      </c>
      <c r="AF68">
        <v>3.88</v>
      </c>
      <c r="AG68">
        <v>0.63</v>
      </c>
      <c r="AH68">
        <v>0</v>
      </c>
      <c r="AI68">
        <v>150</v>
      </c>
      <c r="AJ68">
        <v>0</v>
      </c>
      <c r="AK68">
        <v>239.37</v>
      </c>
      <c r="AL68">
        <v>0</v>
      </c>
      <c r="AM68">
        <v>48.34</v>
      </c>
      <c r="AN68">
        <v>0</v>
      </c>
      <c r="AO68">
        <v>48.34</v>
      </c>
      <c r="AP68">
        <v>48.34</v>
      </c>
    </row>
    <row r="69" spans="7:42">
      <c r="G69" t="s">
        <v>111</v>
      </c>
      <c r="H69" s="73">
        <v>145.65</v>
      </c>
      <c r="I69" s="46">
        <v>0</v>
      </c>
      <c r="J69" s="46">
        <v>3.88</v>
      </c>
      <c r="K69" s="46">
        <v>0</v>
      </c>
      <c r="L69" s="46">
        <v>3.2</v>
      </c>
      <c r="M69" s="74">
        <v>0</v>
      </c>
      <c r="N69" s="73">
        <v>239.37</v>
      </c>
      <c r="O69" s="46">
        <v>350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</v>
      </c>
      <c r="Y69">
        <v>1.27</v>
      </c>
      <c r="Z69">
        <v>100</v>
      </c>
      <c r="AA69">
        <v>0</v>
      </c>
      <c r="AB69">
        <v>0</v>
      </c>
      <c r="AC69">
        <v>1.93</v>
      </c>
      <c r="AD69">
        <v>0</v>
      </c>
      <c r="AE69">
        <v>100</v>
      </c>
      <c r="AF69">
        <v>3.88</v>
      </c>
      <c r="AG69">
        <v>0.63</v>
      </c>
      <c r="AH69">
        <v>0</v>
      </c>
      <c r="AI69">
        <v>150</v>
      </c>
      <c r="AJ69">
        <v>0</v>
      </c>
      <c r="AK69">
        <v>239.37</v>
      </c>
      <c r="AL69">
        <v>0</v>
      </c>
      <c r="AM69">
        <v>48.34</v>
      </c>
      <c r="AN69">
        <v>0</v>
      </c>
      <c r="AO69">
        <v>48.34</v>
      </c>
      <c r="AP69">
        <v>48.34</v>
      </c>
    </row>
    <row r="70" spans="7:42">
      <c r="G70" t="s">
        <v>112</v>
      </c>
      <c r="H70" s="73">
        <v>145.65</v>
      </c>
      <c r="I70" s="46">
        <v>0</v>
      </c>
      <c r="J70" s="46">
        <v>3.88</v>
      </c>
      <c r="K70" s="46">
        <v>0</v>
      </c>
      <c r="L70" s="46">
        <v>2.83</v>
      </c>
      <c r="M70" s="74">
        <v>0</v>
      </c>
      <c r="N70" s="73">
        <v>239.37</v>
      </c>
      <c r="O70" s="46">
        <v>350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</v>
      </c>
      <c r="Y70">
        <v>0.9</v>
      </c>
      <c r="Z70">
        <v>100</v>
      </c>
      <c r="AA70">
        <v>0</v>
      </c>
      <c r="AB70">
        <v>0</v>
      </c>
      <c r="AC70">
        <v>1.93</v>
      </c>
      <c r="AD70">
        <v>0</v>
      </c>
      <c r="AE70">
        <v>100</v>
      </c>
      <c r="AF70">
        <v>3.88</v>
      </c>
      <c r="AG70">
        <v>0.63</v>
      </c>
      <c r="AH70">
        <v>0</v>
      </c>
      <c r="AI70">
        <v>150</v>
      </c>
      <c r="AJ70">
        <v>0</v>
      </c>
      <c r="AK70">
        <v>239.37</v>
      </c>
      <c r="AL70">
        <v>0</v>
      </c>
      <c r="AM70">
        <v>48.34</v>
      </c>
      <c r="AN70">
        <v>0</v>
      </c>
      <c r="AO70">
        <v>48.34</v>
      </c>
      <c r="AP70">
        <v>48.34</v>
      </c>
    </row>
    <row r="71" spans="7:42">
      <c r="G71" t="s">
        <v>113</v>
      </c>
      <c r="H71" s="73">
        <v>145.60000000000002</v>
      </c>
      <c r="I71" s="46">
        <v>0</v>
      </c>
      <c r="J71" s="46">
        <v>3.88</v>
      </c>
      <c r="K71" s="46">
        <v>0</v>
      </c>
      <c r="L71" s="46">
        <v>2.54</v>
      </c>
      <c r="M71" s="74">
        <v>0</v>
      </c>
      <c r="N71" s="73">
        <v>239.37</v>
      </c>
      <c r="O71" s="46">
        <v>350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0.61</v>
      </c>
      <c r="Z71">
        <v>100</v>
      </c>
      <c r="AA71">
        <v>0</v>
      </c>
      <c r="AB71">
        <v>0</v>
      </c>
      <c r="AC71">
        <v>1.93</v>
      </c>
      <c r="AD71">
        <v>0</v>
      </c>
      <c r="AE71">
        <v>100</v>
      </c>
      <c r="AF71">
        <v>3.88</v>
      </c>
      <c r="AG71">
        <v>0.57999999999999996</v>
      </c>
      <c r="AH71">
        <v>0</v>
      </c>
      <c r="AI71">
        <v>150</v>
      </c>
      <c r="AJ71">
        <v>0</v>
      </c>
      <c r="AK71">
        <v>239.37</v>
      </c>
      <c r="AL71">
        <v>178.86</v>
      </c>
      <c r="AM71">
        <v>48.34</v>
      </c>
      <c r="AN71">
        <v>193.36</v>
      </c>
      <c r="AO71">
        <v>48.34</v>
      </c>
      <c r="AP71">
        <v>48.34</v>
      </c>
    </row>
    <row r="72" spans="7:42">
      <c r="G72" t="s">
        <v>114</v>
      </c>
      <c r="H72" s="73">
        <v>145.60000000000002</v>
      </c>
      <c r="I72" s="46">
        <v>0</v>
      </c>
      <c r="J72" s="46">
        <v>3.88</v>
      </c>
      <c r="K72" s="46">
        <v>0</v>
      </c>
      <c r="L72" s="46">
        <v>2.2799999999999998</v>
      </c>
      <c r="M72" s="74">
        <v>0</v>
      </c>
      <c r="N72" s="73">
        <v>239.37</v>
      </c>
      <c r="O72" s="46">
        <v>350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0.35</v>
      </c>
      <c r="Z72">
        <v>100</v>
      </c>
      <c r="AA72">
        <v>0</v>
      </c>
      <c r="AB72">
        <v>0</v>
      </c>
      <c r="AC72">
        <v>1.93</v>
      </c>
      <c r="AD72">
        <v>0</v>
      </c>
      <c r="AE72">
        <v>100</v>
      </c>
      <c r="AF72">
        <v>3.88</v>
      </c>
      <c r="AG72">
        <v>0.57999999999999996</v>
      </c>
      <c r="AH72">
        <v>0</v>
      </c>
      <c r="AI72">
        <v>150</v>
      </c>
      <c r="AJ72">
        <v>0</v>
      </c>
      <c r="AK72">
        <v>239.37</v>
      </c>
      <c r="AL72">
        <v>178.86</v>
      </c>
      <c r="AM72">
        <v>48.34</v>
      </c>
      <c r="AN72">
        <v>193.36</v>
      </c>
      <c r="AO72">
        <v>48.34</v>
      </c>
      <c r="AP72">
        <v>48.34</v>
      </c>
    </row>
    <row r="73" spans="7:42">
      <c r="G73" t="s">
        <v>115</v>
      </c>
      <c r="H73" s="73">
        <v>145.60000000000002</v>
      </c>
      <c r="I73" s="46">
        <v>0</v>
      </c>
      <c r="J73" s="46">
        <v>3.88</v>
      </c>
      <c r="K73" s="46">
        <v>0</v>
      </c>
      <c r="L73" s="46">
        <v>2.0699999999999998</v>
      </c>
      <c r="M73" s="74">
        <v>0</v>
      </c>
      <c r="N73" s="73">
        <v>239.37</v>
      </c>
      <c r="O73" s="46">
        <v>350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0.14000000000000001</v>
      </c>
      <c r="Z73">
        <v>100</v>
      </c>
      <c r="AA73">
        <v>0</v>
      </c>
      <c r="AB73">
        <v>0</v>
      </c>
      <c r="AC73">
        <v>1.93</v>
      </c>
      <c r="AD73">
        <v>0</v>
      </c>
      <c r="AE73">
        <v>100</v>
      </c>
      <c r="AF73">
        <v>3.88</v>
      </c>
      <c r="AG73">
        <v>0.57999999999999996</v>
      </c>
      <c r="AH73">
        <v>0</v>
      </c>
      <c r="AI73">
        <v>150</v>
      </c>
      <c r="AJ73">
        <v>0</v>
      </c>
      <c r="AK73">
        <v>239.37</v>
      </c>
      <c r="AL73">
        <v>178.86</v>
      </c>
      <c r="AM73">
        <v>48.34</v>
      </c>
      <c r="AN73">
        <v>193.36</v>
      </c>
      <c r="AO73">
        <v>48.34</v>
      </c>
      <c r="AP73">
        <v>48.34</v>
      </c>
    </row>
    <row r="74" spans="7:42">
      <c r="G74" t="s">
        <v>116</v>
      </c>
      <c r="H74" s="73">
        <v>145.60000000000002</v>
      </c>
      <c r="I74" s="46">
        <v>0</v>
      </c>
      <c r="J74" s="46">
        <v>3.88</v>
      </c>
      <c r="K74" s="46">
        <v>0</v>
      </c>
      <c r="L74" s="46">
        <v>1.93</v>
      </c>
      <c r="M74" s="74">
        <v>0</v>
      </c>
      <c r="N74" s="73">
        <v>239.37</v>
      </c>
      <c r="O74" s="46">
        <v>350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0</v>
      </c>
      <c r="Z74">
        <v>100</v>
      </c>
      <c r="AA74">
        <v>0</v>
      </c>
      <c r="AB74">
        <v>0</v>
      </c>
      <c r="AC74">
        <v>1.93</v>
      </c>
      <c r="AD74">
        <v>0</v>
      </c>
      <c r="AE74">
        <v>100</v>
      </c>
      <c r="AF74">
        <v>3.88</v>
      </c>
      <c r="AG74">
        <v>0.57999999999999996</v>
      </c>
      <c r="AH74">
        <v>0</v>
      </c>
      <c r="AI74">
        <v>150</v>
      </c>
      <c r="AJ74">
        <v>0</v>
      </c>
      <c r="AK74">
        <v>239.37</v>
      </c>
      <c r="AL74">
        <v>178.86</v>
      </c>
      <c r="AM74">
        <v>48.34</v>
      </c>
      <c r="AN74">
        <v>193.36</v>
      </c>
      <c r="AO74">
        <v>48.34</v>
      </c>
      <c r="AP74">
        <v>48.34</v>
      </c>
    </row>
    <row r="75" spans="7:42">
      <c r="G75" t="s">
        <v>117</v>
      </c>
      <c r="H75" s="73">
        <v>145.65</v>
      </c>
      <c r="I75" s="46">
        <v>0</v>
      </c>
      <c r="J75" s="46">
        <v>3.88</v>
      </c>
      <c r="K75" s="46">
        <v>0</v>
      </c>
      <c r="L75" s="46">
        <v>1.93</v>
      </c>
      <c r="M75" s="74">
        <v>0</v>
      </c>
      <c r="N75" s="73">
        <v>131.01</v>
      </c>
      <c r="O75" s="46">
        <v>350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55</v>
      </c>
      <c r="Y75">
        <v>0</v>
      </c>
      <c r="Z75">
        <v>0</v>
      </c>
      <c r="AA75">
        <v>100</v>
      </c>
      <c r="AB75">
        <v>25</v>
      </c>
      <c r="AC75">
        <v>1.93</v>
      </c>
      <c r="AD75">
        <v>0</v>
      </c>
      <c r="AE75">
        <v>100</v>
      </c>
      <c r="AF75">
        <v>3.88</v>
      </c>
      <c r="AG75">
        <v>0.63</v>
      </c>
      <c r="AH75">
        <v>0</v>
      </c>
      <c r="AI75">
        <v>150</v>
      </c>
      <c r="AJ75">
        <v>0</v>
      </c>
      <c r="AK75">
        <v>51.01</v>
      </c>
      <c r="AL75">
        <v>90.88</v>
      </c>
      <c r="AM75">
        <v>48.34</v>
      </c>
      <c r="AN75">
        <v>193.36</v>
      </c>
      <c r="AO75">
        <v>48.34</v>
      </c>
      <c r="AP75">
        <v>48.34</v>
      </c>
    </row>
    <row r="76" spans="7:42">
      <c r="G76" t="s">
        <v>118</v>
      </c>
      <c r="H76" s="73">
        <v>145.65</v>
      </c>
      <c r="I76" s="46">
        <v>0</v>
      </c>
      <c r="J76" s="46">
        <v>3.88</v>
      </c>
      <c r="K76" s="46">
        <v>0</v>
      </c>
      <c r="L76" s="46">
        <v>1.93</v>
      </c>
      <c r="M76" s="74">
        <v>0</v>
      </c>
      <c r="N76" s="73">
        <v>131.01</v>
      </c>
      <c r="O76" s="46">
        <v>350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55</v>
      </c>
      <c r="Y76">
        <v>0</v>
      </c>
      <c r="Z76">
        <v>0</v>
      </c>
      <c r="AA76">
        <v>100</v>
      </c>
      <c r="AB76">
        <v>25</v>
      </c>
      <c r="AC76">
        <v>1.93</v>
      </c>
      <c r="AD76">
        <v>0</v>
      </c>
      <c r="AE76">
        <v>100</v>
      </c>
      <c r="AF76">
        <v>3.88</v>
      </c>
      <c r="AG76">
        <v>0.63</v>
      </c>
      <c r="AH76">
        <v>0</v>
      </c>
      <c r="AI76">
        <v>150</v>
      </c>
      <c r="AJ76">
        <v>0</v>
      </c>
      <c r="AK76">
        <v>51.01</v>
      </c>
      <c r="AL76">
        <v>90.88</v>
      </c>
      <c r="AM76">
        <v>48.34</v>
      </c>
      <c r="AN76">
        <v>193.36</v>
      </c>
      <c r="AO76">
        <v>48.34</v>
      </c>
      <c r="AP76">
        <v>48.34</v>
      </c>
    </row>
    <row r="77" spans="7:42">
      <c r="G77" t="s">
        <v>119</v>
      </c>
      <c r="H77" s="73">
        <v>145.65</v>
      </c>
      <c r="I77" s="46">
        <v>0</v>
      </c>
      <c r="J77" s="46">
        <v>3.88</v>
      </c>
      <c r="K77" s="46">
        <v>0</v>
      </c>
      <c r="L77" s="46">
        <v>1.93</v>
      </c>
      <c r="M77" s="74">
        <v>0</v>
      </c>
      <c r="N77" s="73">
        <v>131.01</v>
      </c>
      <c r="O77" s="46">
        <v>350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55</v>
      </c>
      <c r="Y77">
        <v>0</v>
      </c>
      <c r="Z77">
        <v>0</v>
      </c>
      <c r="AA77">
        <v>100</v>
      </c>
      <c r="AB77">
        <v>25</v>
      </c>
      <c r="AC77">
        <v>1.93</v>
      </c>
      <c r="AD77">
        <v>0</v>
      </c>
      <c r="AE77">
        <v>100</v>
      </c>
      <c r="AF77">
        <v>3.88</v>
      </c>
      <c r="AG77">
        <v>0.63</v>
      </c>
      <c r="AH77">
        <v>0</v>
      </c>
      <c r="AI77">
        <v>150</v>
      </c>
      <c r="AJ77">
        <v>0</v>
      </c>
      <c r="AK77">
        <v>51.01</v>
      </c>
      <c r="AL77">
        <v>90.88</v>
      </c>
      <c r="AM77">
        <v>48.34</v>
      </c>
      <c r="AN77">
        <v>193.36</v>
      </c>
      <c r="AO77">
        <v>48.34</v>
      </c>
      <c r="AP77">
        <v>48.34</v>
      </c>
    </row>
    <row r="78" spans="7:42">
      <c r="G78" t="s">
        <v>120</v>
      </c>
      <c r="H78" s="73">
        <v>145.65</v>
      </c>
      <c r="I78" s="46">
        <v>0</v>
      </c>
      <c r="J78" s="46">
        <v>3.88</v>
      </c>
      <c r="K78" s="46">
        <v>0</v>
      </c>
      <c r="L78" s="46">
        <v>1.93</v>
      </c>
      <c r="M78" s="74">
        <v>0</v>
      </c>
      <c r="N78" s="73">
        <v>131.01</v>
      </c>
      <c r="O78" s="46">
        <v>350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55</v>
      </c>
      <c r="Y78">
        <v>0</v>
      </c>
      <c r="Z78">
        <v>0</v>
      </c>
      <c r="AA78">
        <v>100</v>
      </c>
      <c r="AB78">
        <v>25</v>
      </c>
      <c r="AC78">
        <v>1.93</v>
      </c>
      <c r="AD78">
        <v>0</v>
      </c>
      <c r="AE78">
        <v>100</v>
      </c>
      <c r="AF78">
        <v>3.88</v>
      </c>
      <c r="AG78">
        <v>0.63</v>
      </c>
      <c r="AH78">
        <v>0</v>
      </c>
      <c r="AI78">
        <v>150</v>
      </c>
      <c r="AJ78">
        <v>0</v>
      </c>
      <c r="AK78">
        <v>51.01</v>
      </c>
      <c r="AL78">
        <v>90.88</v>
      </c>
      <c r="AM78">
        <v>48.34</v>
      </c>
      <c r="AN78">
        <v>193.36</v>
      </c>
      <c r="AO78">
        <v>48.34</v>
      </c>
      <c r="AP78">
        <v>48.34</v>
      </c>
    </row>
    <row r="79" spans="7:42">
      <c r="G79" t="s">
        <v>121</v>
      </c>
      <c r="H79" s="73">
        <v>145.65</v>
      </c>
      <c r="I79" s="46">
        <v>0</v>
      </c>
      <c r="J79" s="46">
        <v>3.88</v>
      </c>
      <c r="K79" s="46">
        <v>0</v>
      </c>
      <c r="L79" s="46">
        <v>1.93</v>
      </c>
      <c r="M79" s="74">
        <v>0</v>
      </c>
      <c r="N79" s="73">
        <v>131.01</v>
      </c>
      <c r="O79" s="46">
        <v>350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55</v>
      </c>
      <c r="Y79">
        <v>0</v>
      </c>
      <c r="Z79">
        <v>0</v>
      </c>
      <c r="AA79">
        <v>100</v>
      </c>
      <c r="AB79">
        <v>25</v>
      </c>
      <c r="AC79">
        <v>1.93</v>
      </c>
      <c r="AD79">
        <v>0</v>
      </c>
      <c r="AE79">
        <v>100</v>
      </c>
      <c r="AF79">
        <v>3.88</v>
      </c>
      <c r="AG79">
        <v>0.63</v>
      </c>
      <c r="AH79">
        <v>0</v>
      </c>
      <c r="AI79">
        <v>150</v>
      </c>
      <c r="AJ79">
        <v>0</v>
      </c>
      <c r="AK79">
        <v>51.01</v>
      </c>
      <c r="AL79">
        <v>0</v>
      </c>
      <c r="AM79">
        <v>48.34</v>
      </c>
      <c r="AN79">
        <v>0</v>
      </c>
      <c r="AO79">
        <v>48.34</v>
      </c>
      <c r="AP79">
        <v>48.34</v>
      </c>
    </row>
    <row r="80" spans="7:42">
      <c r="G80" t="s">
        <v>122</v>
      </c>
      <c r="H80" s="73">
        <v>145.65</v>
      </c>
      <c r="I80" s="46">
        <v>0</v>
      </c>
      <c r="J80" s="46">
        <v>3.88</v>
      </c>
      <c r="K80" s="46">
        <v>0</v>
      </c>
      <c r="L80" s="46">
        <v>1.93</v>
      </c>
      <c r="M80" s="74">
        <v>0</v>
      </c>
      <c r="N80" s="73">
        <v>131.01</v>
      </c>
      <c r="O80" s="46">
        <v>350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55</v>
      </c>
      <c r="Y80">
        <v>0</v>
      </c>
      <c r="Z80">
        <v>0</v>
      </c>
      <c r="AA80">
        <v>100</v>
      </c>
      <c r="AB80">
        <v>25</v>
      </c>
      <c r="AC80">
        <v>1.93</v>
      </c>
      <c r="AD80">
        <v>0</v>
      </c>
      <c r="AE80">
        <v>100</v>
      </c>
      <c r="AF80">
        <v>3.88</v>
      </c>
      <c r="AG80">
        <v>0.63</v>
      </c>
      <c r="AH80">
        <v>0</v>
      </c>
      <c r="AI80">
        <v>150</v>
      </c>
      <c r="AJ80">
        <v>0</v>
      </c>
      <c r="AK80">
        <v>51.01</v>
      </c>
      <c r="AL80">
        <v>0</v>
      </c>
      <c r="AM80">
        <v>48.34</v>
      </c>
      <c r="AN80">
        <v>0</v>
      </c>
      <c r="AO80">
        <v>48.34</v>
      </c>
      <c r="AP80">
        <v>48.34</v>
      </c>
    </row>
    <row r="81" spans="7:42">
      <c r="G81" t="s">
        <v>123</v>
      </c>
      <c r="H81" s="73">
        <v>145.65</v>
      </c>
      <c r="I81" s="46">
        <v>0</v>
      </c>
      <c r="J81" s="46">
        <v>3.88</v>
      </c>
      <c r="K81" s="46">
        <v>0</v>
      </c>
      <c r="L81" s="46">
        <v>1.93</v>
      </c>
      <c r="M81" s="74">
        <v>0</v>
      </c>
      <c r="N81" s="73">
        <v>131.01</v>
      </c>
      <c r="O81" s="46">
        <v>350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55</v>
      </c>
      <c r="Y81">
        <v>0</v>
      </c>
      <c r="Z81">
        <v>0</v>
      </c>
      <c r="AA81">
        <v>100</v>
      </c>
      <c r="AB81">
        <v>25</v>
      </c>
      <c r="AC81">
        <v>1.93</v>
      </c>
      <c r="AD81">
        <v>0</v>
      </c>
      <c r="AE81">
        <v>100</v>
      </c>
      <c r="AF81">
        <v>3.88</v>
      </c>
      <c r="AG81">
        <v>0.63</v>
      </c>
      <c r="AH81">
        <v>0</v>
      </c>
      <c r="AI81">
        <v>150</v>
      </c>
      <c r="AJ81">
        <v>0</v>
      </c>
      <c r="AK81">
        <v>51.01</v>
      </c>
      <c r="AL81">
        <v>0</v>
      </c>
      <c r="AM81">
        <v>48.34</v>
      </c>
      <c r="AN81">
        <v>0</v>
      </c>
      <c r="AO81">
        <v>48.34</v>
      </c>
      <c r="AP81">
        <v>48.34</v>
      </c>
    </row>
    <row r="82" spans="7:42">
      <c r="G82" t="s">
        <v>124</v>
      </c>
      <c r="H82" s="73">
        <v>145.65</v>
      </c>
      <c r="I82" s="46">
        <v>0</v>
      </c>
      <c r="J82" s="46">
        <v>3.88</v>
      </c>
      <c r="K82" s="46">
        <v>0</v>
      </c>
      <c r="L82" s="46">
        <v>1.93</v>
      </c>
      <c r="M82" s="74">
        <v>0</v>
      </c>
      <c r="N82" s="73">
        <v>131.01</v>
      </c>
      <c r="O82" s="46">
        <v>350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55</v>
      </c>
      <c r="Y82">
        <v>0</v>
      </c>
      <c r="Z82">
        <v>0</v>
      </c>
      <c r="AA82">
        <v>100</v>
      </c>
      <c r="AB82">
        <v>25</v>
      </c>
      <c r="AC82">
        <v>1.93</v>
      </c>
      <c r="AD82">
        <v>0</v>
      </c>
      <c r="AE82">
        <v>100</v>
      </c>
      <c r="AF82">
        <v>3.88</v>
      </c>
      <c r="AG82">
        <v>0.63</v>
      </c>
      <c r="AH82">
        <v>0</v>
      </c>
      <c r="AI82">
        <v>150</v>
      </c>
      <c r="AJ82">
        <v>0</v>
      </c>
      <c r="AK82">
        <v>51.01</v>
      </c>
      <c r="AL82">
        <v>0</v>
      </c>
      <c r="AM82">
        <v>48.34</v>
      </c>
      <c r="AN82">
        <v>0</v>
      </c>
      <c r="AO82">
        <v>48.34</v>
      </c>
      <c r="AP82">
        <v>48.34</v>
      </c>
    </row>
    <row r="83" spans="7:42">
      <c r="G83" t="s">
        <v>125</v>
      </c>
      <c r="H83" s="73">
        <v>145.60000000000002</v>
      </c>
      <c r="I83" s="46">
        <v>0</v>
      </c>
      <c r="J83" s="46">
        <v>3.88</v>
      </c>
      <c r="K83" s="46">
        <v>0</v>
      </c>
      <c r="L83" s="46">
        <v>1.93</v>
      </c>
      <c r="M83" s="74">
        <v>0</v>
      </c>
      <c r="N83" s="73">
        <v>131.01</v>
      </c>
      <c r="O83" s="46">
        <v>250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55</v>
      </c>
      <c r="Y83">
        <v>0</v>
      </c>
      <c r="Z83">
        <v>0</v>
      </c>
      <c r="AA83">
        <v>100</v>
      </c>
      <c r="AB83">
        <v>25</v>
      </c>
      <c r="AC83">
        <v>1.93</v>
      </c>
      <c r="AD83">
        <v>0</v>
      </c>
      <c r="AE83">
        <v>0</v>
      </c>
      <c r="AF83">
        <v>3.88</v>
      </c>
      <c r="AG83">
        <v>0.57999999999999996</v>
      </c>
      <c r="AH83">
        <v>0</v>
      </c>
      <c r="AI83">
        <v>150</v>
      </c>
      <c r="AJ83">
        <v>0</v>
      </c>
      <c r="AK83">
        <v>51.01</v>
      </c>
      <c r="AL83">
        <v>0</v>
      </c>
      <c r="AM83">
        <v>48.34</v>
      </c>
      <c r="AN83">
        <v>0</v>
      </c>
      <c r="AO83">
        <v>48.34</v>
      </c>
      <c r="AP83">
        <v>48.34</v>
      </c>
    </row>
    <row r="84" spans="7:42">
      <c r="G84" t="s">
        <v>126</v>
      </c>
      <c r="H84" s="73">
        <v>145.60000000000002</v>
      </c>
      <c r="I84" s="46">
        <v>0</v>
      </c>
      <c r="J84" s="46">
        <v>3.88</v>
      </c>
      <c r="K84" s="46">
        <v>0</v>
      </c>
      <c r="L84" s="46">
        <v>1.93</v>
      </c>
      <c r="M84" s="74">
        <v>0</v>
      </c>
      <c r="N84" s="73">
        <v>131.01</v>
      </c>
      <c r="O84" s="46">
        <v>250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55</v>
      </c>
      <c r="Y84">
        <v>0</v>
      </c>
      <c r="Z84">
        <v>0</v>
      </c>
      <c r="AA84">
        <v>100</v>
      </c>
      <c r="AB84">
        <v>25</v>
      </c>
      <c r="AC84">
        <v>1.93</v>
      </c>
      <c r="AD84">
        <v>0</v>
      </c>
      <c r="AE84">
        <v>0</v>
      </c>
      <c r="AF84">
        <v>3.88</v>
      </c>
      <c r="AG84">
        <v>0.57999999999999996</v>
      </c>
      <c r="AH84">
        <v>0</v>
      </c>
      <c r="AI84">
        <v>150</v>
      </c>
      <c r="AJ84">
        <v>0</v>
      </c>
      <c r="AK84">
        <v>51.01</v>
      </c>
      <c r="AL84">
        <v>0</v>
      </c>
      <c r="AM84">
        <v>48.34</v>
      </c>
      <c r="AN84">
        <v>0</v>
      </c>
      <c r="AO84">
        <v>48.34</v>
      </c>
      <c r="AP84">
        <v>48.34</v>
      </c>
    </row>
    <row r="85" spans="7:42">
      <c r="G85" t="s">
        <v>127</v>
      </c>
      <c r="H85" s="73">
        <v>145.60000000000002</v>
      </c>
      <c r="I85" s="46">
        <v>0</v>
      </c>
      <c r="J85" s="46">
        <v>3.88</v>
      </c>
      <c r="K85" s="46">
        <v>0</v>
      </c>
      <c r="L85" s="46">
        <v>1.93</v>
      </c>
      <c r="M85" s="74">
        <v>0</v>
      </c>
      <c r="N85" s="73">
        <v>131.01</v>
      </c>
      <c r="O85" s="46">
        <v>250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55</v>
      </c>
      <c r="Y85">
        <v>0</v>
      </c>
      <c r="Z85">
        <v>0</v>
      </c>
      <c r="AA85">
        <v>100</v>
      </c>
      <c r="AB85">
        <v>25</v>
      </c>
      <c r="AC85">
        <v>1.93</v>
      </c>
      <c r="AD85">
        <v>0</v>
      </c>
      <c r="AE85">
        <v>0</v>
      </c>
      <c r="AF85">
        <v>3.88</v>
      </c>
      <c r="AG85">
        <v>0.57999999999999996</v>
      </c>
      <c r="AH85">
        <v>0</v>
      </c>
      <c r="AI85">
        <v>150</v>
      </c>
      <c r="AJ85">
        <v>0</v>
      </c>
      <c r="AK85">
        <v>51.01</v>
      </c>
      <c r="AL85">
        <v>0</v>
      </c>
      <c r="AM85">
        <v>48.34</v>
      </c>
      <c r="AN85">
        <v>0</v>
      </c>
      <c r="AO85">
        <v>48.34</v>
      </c>
      <c r="AP85">
        <v>48.34</v>
      </c>
    </row>
    <row r="86" spans="7:42">
      <c r="G86" t="s">
        <v>128</v>
      </c>
      <c r="H86" s="73">
        <v>145.60000000000002</v>
      </c>
      <c r="I86" s="46">
        <v>0</v>
      </c>
      <c r="J86" s="46">
        <v>3.88</v>
      </c>
      <c r="K86" s="46">
        <v>0</v>
      </c>
      <c r="L86" s="46">
        <v>1.93</v>
      </c>
      <c r="M86" s="74">
        <v>0</v>
      </c>
      <c r="N86" s="73">
        <v>131.01</v>
      </c>
      <c r="O86" s="46">
        <v>250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55</v>
      </c>
      <c r="Y86">
        <v>0</v>
      </c>
      <c r="Z86">
        <v>0</v>
      </c>
      <c r="AA86">
        <v>100</v>
      </c>
      <c r="AB86">
        <v>25</v>
      </c>
      <c r="AC86">
        <v>1.93</v>
      </c>
      <c r="AD86">
        <v>0</v>
      </c>
      <c r="AE86">
        <v>0</v>
      </c>
      <c r="AF86">
        <v>3.88</v>
      </c>
      <c r="AG86">
        <v>0.57999999999999996</v>
      </c>
      <c r="AH86">
        <v>0</v>
      </c>
      <c r="AI86">
        <v>150</v>
      </c>
      <c r="AJ86">
        <v>0</v>
      </c>
      <c r="AK86">
        <v>51.01</v>
      </c>
      <c r="AL86">
        <v>0</v>
      </c>
      <c r="AM86">
        <v>48.34</v>
      </c>
      <c r="AN86">
        <v>0</v>
      </c>
      <c r="AO86">
        <v>48.34</v>
      </c>
      <c r="AP86">
        <v>48.34</v>
      </c>
    </row>
    <row r="87" spans="7:42">
      <c r="G87" t="s">
        <v>129</v>
      </c>
      <c r="H87" s="73">
        <v>145.60000000000002</v>
      </c>
      <c r="I87" s="46">
        <v>0</v>
      </c>
      <c r="J87" s="46">
        <v>3.88</v>
      </c>
      <c r="K87" s="46">
        <v>0</v>
      </c>
      <c r="L87" s="46">
        <v>1.93</v>
      </c>
      <c r="M87" s="74">
        <v>0</v>
      </c>
      <c r="N87" s="73">
        <v>131.01</v>
      </c>
      <c r="O87" s="46">
        <v>250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55</v>
      </c>
      <c r="Y87">
        <v>0</v>
      </c>
      <c r="Z87">
        <v>0</v>
      </c>
      <c r="AA87">
        <v>100</v>
      </c>
      <c r="AB87">
        <v>25</v>
      </c>
      <c r="AC87">
        <v>1.93</v>
      </c>
      <c r="AD87">
        <v>0</v>
      </c>
      <c r="AE87">
        <v>0</v>
      </c>
      <c r="AF87">
        <v>3.88</v>
      </c>
      <c r="AG87">
        <v>0.57999999999999996</v>
      </c>
      <c r="AH87">
        <v>0</v>
      </c>
      <c r="AI87">
        <v>150</v>
      </c>
      <c r="AJ87">
        <v>0</v>
      </c>
      <c r="AK87">
        <v>51.01</v>
      </c>
      <c r="AL87">
        <v>0</v>
      </c>
      <c r="AM87">
        <v>48.34</v>
      </c>
      <c r="AN87">
        <v>0</v>
      </c>
      <c r="AO87">
        <v>48.34</v>
      </c>
      <c r="AP87">
        <v>48.34</v>
      </c>
    </row>
    <row r="88" spans="7:42">
      <c r="G88" t="s">
        <v>130</v>
      </c>
      <c r="H88" s="73">
        <v>145.60000000000002</v>
      </c>
      <c r="I88" s="46">
        <v>0</v>
      </c>
      <c r="J88" s="46">
        <v>3.88</v>
      </c>
      <c r="K88" s="46">
        <v>0</v>
      </c>
      <c r="L88" s="46">
        <v>1.93</v>
      </c>
      <c r="M88" s="74">
        <v>0</v>
      </c>
      <c r="N88" s="73">
        <v>131.01</v>
      </c>
      <c r="O88" s="46">
        <v>250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55</v>
      </c>
      <c r="Y88">
        <v>0</v>
      </c>
      <c r="Z88">
        <v>0</v>
      </c>
      <c r="AA88">
        <v>100</v>
      </c>
      <c r="AB88">
        <v>25</v>
      </c>
      <c r="AC88">
        <v>1.93</v>
      </c>
      <c r="AD88">
        <v>0</v>
      </c>
      <c r="AE88">
        <v>0</v>
      </c>
      <c r="AF88">
        <v>3.88</v>
      </c>
      <c r="AG88">
        <v>0.57999999999999996</v>
      </c>
      <c r="AH88">
        <v>0</v>
      </c>
      <c r="AI88">
        <v>150</v>
      </c>
      <c r="AJ88">
        <v>0</v>
      </c>
      <c r="AK88">
        <v>51.01</v>
      </c>
      <c r="AL88">
        <v>0</v>
      </c>
      <c r="AM88">
        <v>48.34</v>
      </c>
      <c r="AN88">
        <v>0</v>
      </c>
      <c r="AO88">
        <v>48.34</v>
      </c>
      <c r="AP88">
        <v>48.34</v>
      </c>
    </row>
    <row r="89" spans="7:42">
      <c r="G89" t="s">
        <v>131</v>
      </c>
      <c r="H89" s="73">
        <v>145.60000000000002</v>
      </c>
      <c r="I89" s="46">
        <v>0</v>
      </c>
      <c r="J89" s="46">
        <v>3.88</v>
      </c>
      <c r="K89" s="46">
        <v>0</v>
      </c>
      <c r="L89" s="46">
        <v>1.93</v>
      </c>
      <c r="M89" s="74">
        <v>0</v>
      </c>
      <c r="N89" s="73">
        <v>131.01</v>
      </c>
      <c r="O89" s="46">
        <v>250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55</v>
      </c>
      <c r="Y89">
        <v>0</v>
      </c>
      <c r="Z89">
        <v>0</v>
      </c>
      <c r="AA89">
        <v>100</v>
      </c>
      <c r="AB89">
        <v>25</v>
      </c>
      <c r="AC89">
        <v>1.93</v>
      </c>
      <c r="AD89">
        <v>0</v>
      </c>
      <c r="AE89">
        <v>0</v>
      </c>
      <c r="AF89">
        <v>3.88</v>
      </c>
      <c r="AG89">
        <v>0.57999999999999996</v>
      </c>
      <c r="AH89">
        <v>0</v>
      </c>
      <c r="AI89">
        <v>150</v>
      </c>
      <c r="AJ89">
        <v>0</v>
      </c>
      <c r="AK89">
        <v>51.01</v>
      </c>
      <c r="AL89">
        <v>0</v>
      </c>
      <c r="AM89">
        <v>48.34</v>
      </c>
      <c r="AN89">
        <v>0</v>
      </c>
      <c r="AO89">
        <v>48.34</v>
      </c>
      <c r="AP89">
        <v>48.34</v>
      </c>
    </row>
    <row r="90" spans="7:42">
      <c r="G90" t="s">
        <v>132</v>
      </c>
      <c r="H90" s="73">
        <v>145.60000000000002</v>
      </c>
      <c r="I90" s="46">
        <v>0</v>
      </c>
      <c r="J90" s="46">
        <v>3.88</v>
      </c>
      <c r="K90" s="46">
        <v>0</v>
      </c>
      <c r="L90" s="46">
        <v>1.93</v>
      </c>
      <c r="M90" s="74">
        <v>0</v>
      </c>
      <c r="N90" s="73">
        <v>131.01</v>
      </c>
      <c r="O90" s="46">
        <v>250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55</v>
      </c>
      <c r="Y90">
        <v>0</v>
      </c>
      <c r="Z90">
        <v>0</v>
      </c>
      <c r="AA90">
        <v>100</v>
      </c>
      <c r="AB90">
        <v>25</v>
      </c>
      <c r="AC90">
        <v>1.93</v>
      </c>
      <c r="AD90">
        <v>0</v>
      </c>
      <c r="AE90">
        <v>0</v>
      </c>
      <c r="AF90">
        <v>3.88</v>
      </c>
      <c r="AG90">
        <v>0.57999999999999996</v>
      </c>
      <c r="AH90">
        <v>0</v>
      </c>
      <c r="AI90">
        <v>150</v>
      </c>
      <c r="AJ90">
        <v>0</v>
      </c>
      <c r="AK90">
        <v>51.01</v>
      </c>
      <c r="AL90">
        <v>0</v>
      </c>
      <c r="AM90">
        <v>48.34</v>
      </c>
      <c r="AN90">
        <v>0</v>
      </c>
      <c r="AO90">
        <v>48.34</v>
      </c>
      <c r="AP90">
        <v>48.34</v>
      </c>
    </row>
    <row r="91" spans="7:42">
      <c r="G91" t="s">
        <v>133</v>
      </c>
      <c r="H91" s="73">
        <v>145.60000000000002</v>
      </c>
      <c r="I91" s="46">
        <v>0</v>
      </c>
      <c r="J91" s="46">
        <v>3.78</v>
      </c>
      <c r="K91" s="46">
        <v>0</v>
      </c>
      <c r="L91" s="46">
        <v>1.93</v>
      </c>
      <c r="M91" s="74">
        <v>0</v>
      </c>
      <c r="N91" s="73">
        <v>185.5</v>
      </c>
      <c r="O91" s="46">
        <v>284.17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55</v>
      </c>
      <c r="Y91">
        <v>0</v>
      </c>
      <c r="Z91">
        <v>0</v>
      </c>
      <c r="AA91">
        <v>100</v>
      </c>
      <c r="AB91">
        <v>0</v>
      </c>
      <c r="AC91">
        <v>1.93</v>
      </c>
      <c r="AD91">
        <v>34.17</v>
      </c>
      <c r="AE91">
        <v>0</v>
      </c>
      <c r="AF91">
        <v>3.78</v>
      </c>
      <c r="AG91">
        <v>0.57999999999999996</v>
      </c>
      <c r="AH91">
        <v>0</v>
      </c>
      <c r="AI91">
        <v>150</v>
      </c>
      <c r="AJ91">
        <v>79.489999999999995</v>
      </c>
      <c r="AK91">
        <v>51.01</v>
      </c>
      <c r="AL91">
        <v>0</v>
      </c>
      <c r="AM91">
        <v>48.34</v>
      </c>
      <c r="AN91">
        <v>0</v>
      </c>
      <c r="AO91">
        <v>48.34</v>
      </c>
      <c r="AP91">
        <v>48.34</v>
      </c>
    </row>
    <row r="92" spans="7:42">
      <c r="G92" t="s">
        <v>134</v>
      </c>
      <c r="H92" s="73">
        <v>145.60000000000002</v>
      </c>
      <c r="I92" s="46">
        <v>0</v>
      </c>
      <c r="J92" s="46">
        <v>3.78</v>
      </c>
      <c r="K92" s="46">
        <v>0</v>
      </c>
      <c r="L92" s="46">
        <v>1.93</v>
      </c>
      <c r="M92" s="74">
        <v>0</v>
      </c>
      <c r="N92" s="73">
        <v>185.5</v>
      </c>
      <c r="O92" s="46">
        <v>284.17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55</v>
      </c>
      <c r="Y92">
        <v>0</v>
      </c>
      <c r="Z92">
        <v>0</v>
      </c>
      <c r="AA92">
        <v>100</v>
      </c>
      <c r="AB92">
        <v>0</v>
      </c>
      <c r="AC92">
        <v>1.93</v>
      </c>
      <c r="AD92">
        <v>34.17</v>
      </c>
      <c r="AE92">
        <v>0</v>
      </c>
      <c r="AF92">
        <v>3.78</v>
      </c>
      <c r="AG92">
        <v>0.57999999999999996</v>
      </c>
      <c r="AH92">
        <v>0</v>
      </c>
      <c r="AI92">
        <v>150</v>
      </c>
      <c r="AJ92">
        <v>79.489999999999995</v>
      </c>
      <c r="AK92">
        <v>51.01</v>
      </c>
      <c r="AL92">
        <v>0</v>
      </c>
      <c r="AM92">
        <v>48.34</v>
      </c>
      <c r="AN92">
        <v>0</v>
      </c>
      <c r="AO92">
        <v>48.34</v>
      </c>
      <c r="AP92">
        <v>48.34</v>
      </c>
    </row>
    <row r="93" spans="7:42">
      <c r="G93" t="s">
        <v>135</v>
      </c>
      <c r="H93" s="73">
        <v>145.60000000000002</v>
      </c>
      <c r="I93" s="46">
        <v>0</v>
      </c>
      <c r="J93" s="46">
        <v>3.78</v>
      </c>
      <c r="K93" s="46">
        <v>0</v>
      </c>
      <c r="L93" s="46">
        <v>1.93</v>
      </c>
      <c r="M93" s="74">
        <v>0</v>
      </c>
      <c r="N93" s="73">
        <v>185.5</v>
      </c>
      <c r="O93" s="46">
        <v>284.17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55</v>
      </c>
      <c r="Y93">
        <v>0</v>
      </c>
      <c r="Z93">
        <v>0</v>
      </c>
      <c r="AA93">
        <v>100</v>
      </c>
      <c r="AB93">
        <v>0</v>
      </c>
      <c r="AC93">
        <v>1.93</v>
      </c>
      <c r="AD93">
        <v>34.17</v>
      </c>
      <c r="AE93">
        <v>0</v>
      </c>
      <c r="AF93">
        <v>3.78</v>
      </c>
      <c r="AG93">
        <v>0.57999999999999996</v>
      </c>
      <c r="AH93">
        <v>0</v>
      </c>
      <c r="AI93">
        <v>150</v>
      </c>
      <c r="AJ93">
        <v>79.489999999999995</v>
      </c>
      <c r="AK93">
        <v>51.01</v>
      </c>
      <c r="AL93">
        <v>0</v>
      </c>
      <c r="AM93">
        <v>48.34</v>
      </c>
      <c r="AN93">
        <v>0</v>
      </c>
      <c r="AO93">
        <v>48.34</v>
      </c>
      <c r="AP93">
        <v>48.34</v>
      </c>
    </row>
    <row r="94" spans="7:42">
      <c r="G94" t="s">
        <v>136</v>
      </c>
      <c r="H94" s="73">
        <v>145.60000000000002</v>
      </c>
      <c r="I94" s="46">
        <v>0</v>
      </c>
      <c r="J94" s="46">
        <v>3.78</v>
      </c>
      <c r="K94" s="46">
        <v>0</v>
      </c>
      <c r="L94" s="46">
        <v>1.93</v>
      </c>
      <c r="M94" s="74">
        <v>0</v>
      </c>
      <c r="N94" s="73">
        <v>185.5</v>
      </c>
      <c r="O94" s="46">
        <v>284.17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55</v>
      </c>
      <c r="Y94">
        <v>0</v>
      </c>
      <c r="Z94">
        <v>0</v>
      </c>
      <c r="AA94">
        <v>100</v>
      </c>
      <c r="AB94">
        <v>0</v>
      </c>
      <c r="AC94">
        <v>1.93</v>
      </c>
      <c r="AD94">
        <v>34.17</v>
      </c>
      <c r="AE94">
        <v>0</v>
      </c>
      <c r="AF94">
        <v>3.78</v>
      </c>
      <c r="AG94">
        <v>0.57999999999999996</v>
      </c>
      <c r="AH94">
        <v>0</v>
      </c>
      <c r="AI94">
        <v>150</v>
      </c>
      <c r="AJ94">
        <v>79.489999999999995</v>
      </c>
      <c r="AK94">
        <v>51.01</v>
      </c>
      <c r="AL94">
        <v>0</v>
      </c>
      <c r="AM94">
        <v>48.34</v>
      </c>
      <c r="AN94">
        <v>0</v>
      </c>
      <c r="AO94">
        <v>48.34</v>
      </c>
      <c r="AP94">
        <v>48.34</v>
      </c>
    </row>
    <row r="95" spans="7:42">
      <c r="G95" t="s">
        <v>137</v>
      </c>
      <c r="H95" s="73">
        <v>145.60000000000002</v>
      </c>
      <c r="I95" s="46">
        <v>0</v>
      </c>
      <c r="J95" s="46">
        <v>3.78</v>
      </c>
      <c r="K95" s="46">
        <v>0</v>
      </c>
      <c r="L95" s="46">
        <v>1.93</v>
      </c>
      <c r="M95" s="74">
        <v>0</v>
      </c>
      <c r="N95" s="73">
        <v>130.5</v>
      </c>
      <c r="O95" s="46">
        <v>284.17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0</v>
      </c>
      <c r="AA95">
        <v>100</v>
      </c>
      <c r="AB95">
        <v>0</v>
      </c>
      <c r="AC95">
        <v>1.93</v>
      </c>
      <c r="AD95">
        <v>34.17</v>
      </c>
      <c r="AE95">
        <v>0</v>
      </c>
      <c r="AF95">
        <v>3.78</v>
      </c>
      <c r="AG95">
        <v>0.57999999999999996</v>
      </c>
      <c r="AH95">
        <v>0</v>
      </c>
      <c r="AI95">
        <v>150</v>
      </c>
      <c r="AJ95">
        <v>79.489999999999995</v>
      </c>
      <c r="AK95">
        <v>51.01</v>
      </c>
      <c r="AL95">
        <v>0</v>
      </c>
      <c r="AM95">
        <v>48.34</v>
      </c>
      <c r="AN95">
        <v>0</v>
      </c>
      <c r="AO95">
        <v>48.34</v>
      </c>
      <c r="AP95">
        <v>48.34</v>
      </c>
    </row>
    <row r="96" spans="7:42">
      <c r="G96" t="s">
        <v>138</v>
      </c>
      <c r="H96" s="73">
        <v>145.60000000000002</v>
      </c>
      <c r="I96" s="46">
        <v>0</v>
      </c>
      <c r="J96" s="46">
        <v>3.78</v>
      </c>
      <c r="K96" s="46">
        <v>0</v>
      </c>
      <c r="L96" s="46">
        <v>1.93</v>
      </c>
      <c r="M96" s="74">
        <v>0</v>
      </c>
      <c r="N96" s="73">
        <v>130.5</v>
      </c>
      <c r="O96" s="46">
        <v>284.17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0</v>
      </c>
      <c r="AA96">
        <v>100</v>
      </c>
      <c r="AB96">
        <v>0</v>
      </c>
      <c r="AC96">
        <v>1.93</v>
      </c>
      <c r="AD96">
        <v>34.17</v>
      </c>
      <c r="AE96">
        <v>0</v>
      </c>
      <c r="AF96">
        <v>3.78</v>
      </c>
      <c r="AG96">
        <v>0.57999999999999996</v>
      </c>
      <c r="AH96">
        <v>0</v>
      </c>
      <c r="AI96">
        <v>150</v>
      </c>
      <c r="AJ96">
        <v>79.489999999999995</v>
      </c>
      <c r="AK96">
        <v>51.01</v>
      </c>
      <c r="AL96">
        <v>0</v>
      </c>
      <c r="AM96">
        <v>48.34</v>
      </c>
      <c r="AN96">
        <v>0</v>
      </c>
      <c r="AO96">
        <v>48.34</v>
      </c>
      <c r="AP96">
        <v>48.34</v>
      </c>
    </row>
    <row r="97" spans="1:133">
      <c r="G97" t="s">
        <v>139</v>
      </c>
      <c r="H97" s="73">
        <v>145.60000000000002</v>
      </c>
      <c r="I97" s="46">
        <v>0</v>
      </c>
      <c r="J97" s="46">
        <v>3.78</v>
      </c>
      <c r="K97" s="46">
        <v>0</v>
      </c>
      <c r="L97" s="46">
        <v>1.93</v>
      </c>
      <c r="M97" s="74">
        <v>0</v>
      </c>
      <c r="N97" s="73">
        <v>130.5</v>
      </c>
      <c r="O97" s="46">
        <v>284.17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0</v>
      </c>
      <c r="AA97">
        <v>100</v>
      </c>
      <c r="AB97">
        <v>0</v>
      </c>
      <c r="AC97">
        <v>1.93</v>
      </c>
      <c r="AD97">
        <v>34.17</v>
      </c>
      <c r="AE97">
        <v>0</v>
      </c>
      <c r="AF97">
        <v>3.78</v>
      </c>
      <c r="AG97">
        <v>0.57999999999999996</v>
      </c>
      <c r="AH97">
        <v>0</v>
      </c>
      <c r="AI97">
        <v>150</v>
      </c>
      <c r="AJ97">
        <v>79.489999999999995</v>
      </c>
      <c r="AK97">
        <v>51.01</v>
      </c>
      <c r="AL97">
        <v>0</v>
      </c>
      <c r="AM97">
        <v>48.34</v>
      </c>
      <c r="AN97">
        <v>0</v>
      </c>
      <c r="AO97">
        <v>48.34</v>
      </c>
      <c r="AP97">
        <v>48.34</v>
      </c>
    </row>
    <row r="98" spans="1:133">
      <c r="G98" t="s">
        <v>140</v>
      </c>
      <c r="H98" s="73">
        <v>145.60000000000002</v>
      </c>
      <c r="I98" s="46">
        <v>0</v>
      </c>
      <c r="J98" s="46">
        <v>3.78</v>
      </c>
      <c r="K98" s="46">
        <v>0</v>
      </c>
      <c r="L98" s="46">
        <v>1.93</v>
      </c>
      <c r="M98" s="74">
        <v>0</v>
      </c>
      <c r="N98" s="73">
        <v>130.5</v>
      </c>
      <c r="O98" s="46">
        <v>284.17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0</v>
      </c>
      <c r="AA98">
        <v>100</v>
      </c>
      <c r="AB98">
        <v>0</v>
      </c>
      <c r="AC98">
        <v>1.93</v>
      </c>
      <c r="AD98">
        <v>34.17</v>
      </c>
      <c r="AE98">
        <v>0</v>
      </c>
      <c r="AF98">
        <v>3.78</v>
      </c>
      <c r="AG98">
        <v>0.57999999999999996</v>
      </c>
      <c r="AH98">
        <v>0</v>
      </c>
      <c r="AI98">
        <v>150</v>
      </c>
      <c r="AJ98">
        <v>79.489999999999995</v>
      </c>
      <c r="AK98">
        <v>51.01</v>
      </c>
      <c r="AL98">
        <v>0</v>
      </c>
      <c r="AM98">
        <v>48.34</v>
      </c>
      <c r="AN98">
        <v>0</v>
      </c>
      <c r="AO98">
        <v>48.34</v>
      </c>
      <c r="AP98">
        <v>48.34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3.4967699999999997</v>
      </c>
      <c r="I99" s="69">
        <f t="shared" ref="I99:BU99" si="1">SUM(I3:I98)/4000</f>
        <v>0</v>
      </c>
      <c r="J99" s="69">
        <f t="shared" si="1"/>
        <v>9.1339999999999935E-2</v>
      </c>
      <c r="K99" s="69">
        <f t="shared" si="1"/>
        <v>0.16919000000000001</v>
      </c>
      <c r="L99" s="69">
        <f t="shared" si="1"/>
        <v>8.1650000000000014E-2</v>
      </c>
      <c r="M99" s="69">
        <f t="shared" si="1"/>
        <v>0</v>
      </c>
      <c r="N99" s="68">
        <f t="shared" si="1"/>
        <v>4.4954800000000041</v>
      </c>
      <c r="O99" s="69">
        <f t="shared" si="1"/>
        <v>7.5233599999999967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0.16919000000000001</v>
      </c>
      <c r="X99">
        <f t="shared" si="1"/>
        <v>0.27500000000000002</v>
      </c>
      <c r="Y99">
        <f t="shared" si="1"/>
        <v>3.533E-2</v>
      </c>
      <c r="Z99">
        <f t="shared" si="1"/>
        <v>1.2</v>
      </c>
      <c r="AA99">
        <f t="shared" si="1"/>
        <v>1.2</v>
      </c>
      <c r="AB99">
        <f t="shared" si="1"/>
        <v>0.1</v>
      </c>
      <c r="AC99">
        <f t="shared" si="1"/>
        <v>4.6320000000000104E-2</v>
      </c>
      <c r="AD99">
        <f t="shared" si="1"/>
        <v>0.27335999999999994</v>
      </c>
      <c r="AE99">
        <f t="shared" si="1"/>
        <v>1.25</v>
      </c>
      <c r="AF99">
        <f t="shared" si="1"/>
        <v>9.1339999999999935E-2</v>
      </c>
      <c r="AG99">
        <f t="shared" si="1"/>
        <v>1.6289999999999992E-2</v>
      </c>
      <c r="AH99">
        <f t="shared" si="1"/>
        <v>0</v>
      </c>
      <c r="AI99">
        <f t="shared" si="1"/>
        <v>3.6</v>
      </c>
      <c r="AJ99">
        <f t="shared" si="1"/>
        <v>0.6359199999999996</v>
      </c>
      <c r="AK99">
        <f t="shared" si="1"/>
        <v>3.4845600000000045</v>
      </c>
      <c r="AL99">
        <f t="shared" si="1"/>
        <v>0.26974000000000004</v>
      </c>
      <c r="AM99">
        <f t="shared" si="1"/>
        <v>1.1601600000000016</v>
      </c>
      <c r="AN99">
        <f t="shared" si="1"/>
        <v>0.38672000000000001</v>
      </c>
      <c r="AO99">
        <f t="shared" si="1"/>
        <v>1.1601600000000016</v>
      </c>
      <c r="AP99">
        <f t="shared" si="1"/>
        <v>1.1601600000000016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528</v>
      </c>
      <c r="X100" t="s">
        <v>530</v>
      </c>
      <c r="Y100" t="s">
        <v>532</v>
      </c>
      <c r="Z100" t="s">
        <v>534</v>
      </c>
      <c r="AA100" t="s">
        <v>535</v>
      </c>
      <c r="AB100" t="s">
        <v>536</v>
      </c>
      <c r="AC100" t="s">
        <v>538</v>
      </c>
      <c r="AD100" t="s">
        <v>540</v>
      </c>
      <c r="AE100" t="s">
        <v>542</v>
      </c>
      <c r="AF100" t="s">
        <v>544</v>
      </c>
      <c r="AG100" t="s">
        <v>546</v>
      </c>
      <c r="AH100" t="s">
        <v>548</v>
      </c>
      <c r="AI100" t="s">
        <v>550</v>
      </c>
      <c r="AJ100" t="s">
        <v>551</v>
      </c>
      <c r="AK100" t="s">
        <v>552</v>
      </c>
      <c r="AL100" t="s">
        <v>555</v>
      </c>
      <c r="AM100" t="s">
        <v>557</v>
      </c>
      <c r="AN100" t="s">
        <v>558</v>
      </c>
      <c r="AO100" t="s">
        <v>560</v>
      </c>
      <c r="AP100" t="s">
        <v>562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69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45233</v>
      </c>
      <c r="U2" s="73" t="s">
        <v>225</v>
      </c>
      <c r="V2" s="74" t="s">
        <v>224</v>
      </c>
      <c r="W2" s="28" t="s">
        <v>398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193.36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193.36</v>
      </c>
      <c r="W71">
        <v>193.36</v>
      </c>
    </row>
    <row r="72" spans="7:23">
      <c r="G72" t="s">
        <v>114</v>
      </c>
      <c r="H72" s="73">
        <v>193.36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193.36</v>
      </c>
      <c r="W72">
        <v>193.36</v>
      </c>
    </row>
    <row r="73" spans="7:23">
      <c r="G73" t="s">
        <v>115</v>
      </c>
      <c r="H73" s="73">
        <v>193.36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193.36</v>
      </c>
      <c r="W73">
        <v>193.36</v>
      </c>
    </row>
    <row r="74" spans="7:23">
      <c r="G74" t="s">
        <v>116</v>
      </c>
      <c r="H74" s="73">
        <v>193.36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193.36</v>
      </c>
      <c r="W74">
        <v>193.36</v>
      </c>
    </row>
    <row r="75" spans="7:23">
      <c r="G75" t="s">
        <v>117</v>
      </c>
      <c r="H75" s="73">
        <v>193.36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193.36</v>
      </c>
      <c r="W75">
        <v>193.36</v>
      </c>
    </row>
    <row r="76" spans="7:23">
      <c r="G76" t="s">
        <v>118</v>
      </c>
      <c r="H76" s="73">
        <v>193.36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193.36</v>
      </c>
      <c r="W76">
        <v>193.36</v>
      </c>
    </row>
    <row r="77" spans="7:23">
      <c r="G77" t="s">
        <v>119</v>
      </c>
      <c r="H77" s="73">
        <v>193.36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193.36</v>
      </c>
      <c r="W77">
        <v>193.36</v>
      </c>
    </row>
    <row r="78" spans="7:23">
      <c r="G78" t="s">
        <v>120</v>
      </c>
      <c r="H78" s="73">
        <v>193.36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193.36</v>
      </c>
      <c r="W78">
        <v>193.36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0.38672000000000001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0.38672000000000001</v>
      </c>
      <c r="W99">
        <f t="shared" si="1"/>
        <v>0.38672000000000001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5</v>
      </c>
      <c r="U1" s="220" t="s">
        <v>317</v>
      </c>
      <c r="V1" s="221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564</v>
      </c>
      <c r="Z2" t="s">
        <v>333</v>
      </c>
      <c r="AA2" t="s">
        <v>441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24.17</v>
      </c>
      <c r="I3" s="53">
        <v>0</v>
      </c>
      <c r="J3" s="53">
        <v>0</v>
      </c>
      <c r="K3" s="53">
        <v>0</v>
      </c>
      <c r="L3" s="53">
        <v>2.13</v>
      </c>
      <c r="M3" s="72">
        <v>0</v>
      </c>
      <c r="N3" s="71">
        <v>0</v>
      </c>
      <c r="O3" s="53">
        <v>-32</v>
      </c>
      <c r="P3" s="53">
        <v>-12</v>
      </c>
      <c r="Q3" s="53">
        <v>0</v>
      </c>
      <c r="R3" s="53">
        <v>0</v>
      </c>
      <c r="S3" s="72">
        <v>0</v>
      </c>
      <c r="T3" t="s">
        <v>564</v>
      </c>
      <c r="U3" s="73">
        <v>26.3</v>
      </c>
      <c r="V3" s="74">
        <v>-45</v>
      </c>
      <c r="W3">
        <v>24.17</v>
      </c>
      <c r="X3">
        <v>-32</v>
      </c>
      <c r="Y3">
        <v>-1</v>
      </c>
      <c r="Z3">
        <v>2.13</v>
      </c>
      <c r="AA3">
        <v>0</v>
      </c>
      <c r="AB3">
        <v>0</v>
      </c>
      <c r="AC3">
        <v>-12</v>
      </c>
    </row>
    <row r="4" spans="1:29">
      <c r="B4" t="s">
        <v>257</v>
      </c>
      <c r="D4" t="s">
        <v>441</v>
      </c>
      <c r="F4" t="s">
        <v>440</v>
      </c>
      <c r="G4" t="s">
        <v>46</v>
      </c>
      <c r="H4" s="73">
        <v>23.2</v>
      </c>
      <c r="I4" s="46">
        <v>0</v>
      </c>
      <c r="J4" s="46">
        <v>0</v>
      </c>
      <c r="K4" s="46">
        <v>0</v>
      </c>
      <c r="L4" s="46">
        <v>2.13</v>
      </c>
      <c r="M4" s="74">
        <v>0</v>
      </c>
      <c r="N4" s="73">
        <v>0</v>
      </c>
      <c r="O4" s="46">
        <v>-35</v>
      </c>
      <c r="P4" s="46">
        <v>-12</v>
      </c>
      <c r="Q4" s="46">
        <v>0</v>
      </c>
      <c r="R4" s="46">
        <v>0</v>
      </c>
      <c r="S4" s="74">
        <v>0</v>
      </c>
      <c r="T4" t="s">
        <v>564</v>
      </c>
      <c r="U4" s="73">
        <v>25.33</v>
      </c>
      <c r="V4" s="74">
        <v>-48</v>
      </c>
      <c r="W4">
        <v>23.2</v>
      </c>
      <c r="X4">
        <v>-35</v>
      </c>
      <c r="Y4">
        <v>-1</v>
      </c>
      <c r="Z4">
        <v>2.13</v>
      </c>
      <c r="AA4">
        <v>0</v>
      </c>
      <c r="AB4">
        <v>0</v>
      </c>
      <c r="AC4">
        <v>-12</v>
      </c>
    </row>
    <row r="5" spans="1:29">
      <c r="G5" t="s">
        <v>47</v>
      </c>
      <c r="H5" s="73">
        <v>23.21</v>
      </c>
      <c r="I5" s="46">
        <v>0</v>
      </c>
      <c r="J5" s="46">
        <v>0</v>
      </c>
      <c r="K5" s="46">
        <v>0</v>
      </c>
      <c r="L5" s="46">
        <v>1.93</v>
      </c>
      <c r="M5" s="74">
        <v>0</v>
      </c>
      <c r="N5" s="73">
        <v>0</v>
      </c>
      <c r="O5" s="46">
        <v>-22</v>
      </c>
      <c r="P5" s="46">
        <v>-30</v>
      </c>
      <c r="Q5" s="46">
        <v>0</v>
      </c>
      <c r="R5" s="46">
        <v>0</v>
      </c>
      <c r="S5" s="74">
        <v>0</v>
      </c>
      <c r="U5" s="73">
        <v>25.14</v>
      </c>
      <c r="V5" s="74">
        <v>-53</v>
      </c>
      <c r="W5">
        <v>23.21</v>
      </c>
      <c r="X5">
        <v>-22</v>
      </c>
      <c r="Y5">
        <v>-1</v>
      </c>
      <c r="Z5">
        <v>1.93</v>
      </c>
      <c r="AA5">
        <v>0</v>
      </c>
      <c r="AB5">
        <v>0</v>
      </c>
      <c r="AC5">
        <v>-30</v>
      </c>
    </row>
    <row r="6" spans="1:29">
      <c r="G6" t="s">
        <v>48</v>
      </c>
      <c r="H6" s="73">
        <v>21.27</v>
      </c>
      <c r="I6" s="46">
        <v>0</v>
      </c>
      <c r="J6" s="46">
        <v>0</v>
      </c>
      <c r="K6" s="46">
        <v>0</v>
      </c>
      <c r="L6" s="46">
        <v>1.93</v>
      </c>
      <c r="M6" s="74">
        <v>0</v>
      </c>
      <c r="N6" s="73">
        <v>0</v>
      </c>
      <c r="O6" s="46">
        <v>-22</v>
      </c>
      <c r="P6" s="46">
        <v>-30</v>
      </c>
      <c r="Q6" s="46">
        <v>0</v>
      </c>
      <c r="R6" s="46">
        <v>0</v>
      </c>
      <c r="S6" s="74">
        <v>0</v>
      </c>
      <c r="U6" s="73">
        <v>23.2</v>
      </c>
      <c r="V6" s="74">
        <v>-53</v>
      </c>
      <c r="W6">
        <v>21.27</v>
      </c>
      <c r="X6">
        <v>-22</v>
      </c>
      <c r="Y6">
        <v>-1</v>
      </c>
      <c r="Z6">
        <v>1.93</v>
      </c>
      <c r="AA6">
        <v>0</v>
      </c>
      <c r="AB6">
        <v>0</v>
      </c>
      <c r="AC6">
        <v>-30</v>
      </c>
    </row>
    <row r="7" spans="1:29">
      <c r="G7" t="s">
        <v>49</v>
      </c>
      <c r="H7" s="73">
        <v>22.24</v>
      </c>
      <c r="I7" s="46">
        <v>0</v>
      </c>
      <c r="J7" s="46">
        <v>0</v>
      </c>
      <c r="K7" s="46">
        <v>0</v>
      </c>
      <c r="L7" s="46">
        <v>1.93</v>
      </c>
      <c r="M7" s="74">
        <v>0</v>
      </c>
      <c r="N7" s="73">
        <v>0</v>
      </c>
      <c r="O7" s="46">
        <v>-5</v>
      </c>
      <c r="P7" s="46">
        <v>-20</v>
      </c>
      <c r="Q7" s="46">
        <v>0</v>
      </c>
      <c r="R7" s="46">
        <v>0</v>
      </c>
      <c r="S7" s="74">
        <v>0</v>
      </c>
      <c r="U7" s="73">
        <v>24.17</v>
      </c>
      <c r="V7" s="74">
        <v>-26</v>
      </c>
      <c r="W7">
        <v>22.24</v>
      </c>
      <c r="X7">
        <v>-5</v>
      </c>
      <c r="Y7">
        <v>-1</v>
      </c>
      <c r="Z7">
        <v>1.93</v>
      </c>
      <c r="AA7">
        <v>0</v>
      </c>
      <c r="AB7">
        <v>0</v>
      </c>
      <c r="AC7">
        <v>-20</v>
      </c>
    </row>
    <row r="8" spans="1:29">
      <c r="G8" t="s">
        <v>50</v>
      </c>
      <c r="H8" s="73">
        <v>26.11</v>
      </c>
      <c r="I8" s="46">
        <v>0</v>
      </c>
      <c r="J8" s="46">
        <v>0</v>
      </c>
      <c r="K8" s="46">
        <v>0</v>
      </c>
      <c r="L8" s="46">
        <v>1.93</v>
      </c>
      <c r="M8" s="74">
        <v>0</v>
      </c>
      <c r="N8" s="73">
        <v>0</v>
      </c>
      <c r="O8" s="46">
        <v>-5</v>
      </c>
      <c r="P8" s="46">
        <v>-20</v>
      </c>
      <c r="Q8" s="46">
        <v>0</v>
      </c>
      <c r="R8" s="46">
        <v>0</v>
      </c>
      <c r="S8" s="74">
        <v>0</v>
      </c>
      <c r="U8" s="73">
        <v>28.04</v>
      </c>
      <c r="V8" s="74">
        <v>-26</v>
      </c>
      <c r="W8">
        <v>26.11</v>
      </c>
      <c r="X8">
        <v>-5</v>
      </c>
      <c r="Y8">
        <v>-1</v>
      </c>
      <c r="Z8">
        <v>1.93</v>
      </c>
      <c r="AA8">
        <v>0</v>
      </c>
      <c r="AB8">
        <v>0</v>
      </c>
      <c r="AC8">
        <v>-20</v>
      </c>
    </row>
    <row r="9" spans="1:29">
      <c r="G9" t="s">
        <v>51</v>
      </c>
      <c r="H9" s="73">
        <v>23.21</v>
      </c>
      <c r="I9" s="46">
        <v>0</v>
      </c>
      <c r="J9" s="46">
        <v>0</v>
      </c>
      <c r="K9" s="46">
        <v>0</v>
      </c>
      <c r="L9" s="46">
        <v>1.93</v>
      </c>
      <c r="M9" s="74">
        <v>0</v>
      </c>
      <c r="N9" s="73">
        <v>0</v>
      </c>
      <c r="O9" s="46">
        <v>-10</v>
      </c>
      <c r="P9" s="46">
        <v>-35</v>
      </c>
      <c r="Q9" s="46">
        <v>0</v>
      </c>
      <c r="R9" s="46">
        <v>0</v>
      </c>
      <c r="S9" s="74">
        <v>0</v>
      </c>
      <c r="U9" s="73">
        <v>25.14</v>
      </c>
      <c r="V9" s="74">
        <v>-46</v>
      </c>
      <c r="W9">
        <v>23.21</v>
      </c>
      <c r="X9">
        <v>-10</v>
      </c>
      <c r="Y9">
        <v>-1</v>
      </c>
      <c r="Z9">
        <v>1.93</v>
      </c>
      <c r="AA9">
        <v>0</v>
      </c>
      <c r="AB9">
        <v>0</v>
      </c>
      <c r="AC9">
        <v>-35</v>
      </c>
    </row>
    <row r="10" spans="1:29">
      <c r="G10" t="s">
        <v>52</v>
      </c>
      <c r="H10" s="73">
        <v>11.61</v>
      </c>
      <c r="I10" s="46">
        <v>0</v>
      </c>
      <c r="J10" s="46">
        <v>0</v>
      </c>
      <c r="K10" s="46">
        <v>0</v>
      </c>
      <c r="L10" s="46">
        <v>1.93</v>
      </c>
      <c r="M10" s="74">
        <v>0</v>
      </c>
      <c r="N10" s="73">
        <v>0</v>
      </c>
      <c r="O10" s="46">
        <v>-10</v>
      </c>
      <c r="P10" s="46">
        <v>-35</v>
      </c>
      <c r="Q10" s="46">
        <v>0</v>
      </c>
      <c r="R10" s="46">
        <v>0</v>
      </c>
      <c r="S10" s="74">
        <v>0</v>
      </c>
      <c r="U10" s="73">
        <v>13.54</v>
      </c>
      <c r="V10" s="74">
        <v>-46</v>
      </c>
      <c r="W10">
        <v>11.61</v>
      </c>
      <c r="X10">
        <v>-10</v>
      </c>
      <c r="Y10">
        <v>-1</v>
      </c>
      <c r="Z10">
        <v>1.93</v>
      </c>
      <c r="AA10">
        <v>0</v>
      </c>
      <c r="AB10">
        <v>0</v>
      </c>
      <c r="AC10">
        <v>-35</v>
      </c>
    </row>
    <row r="11" spans="1:29">
      <c r="G11" t="s">
        <v>53</v>
      </c>
      <c r="H11" s="73">
        <v>12.57</v>
      </c>
      <c r="I11" s="46">
        <v>0</v>
      </c>
      <c r="J11" s="46">
        <v>0</v>
      </c>
      <c r="K11" s="46">
        <v>0</v>
      </c>
      <c r="L11" s="46">
        <v>1.64</v>
      </c>
      <c r="M11" s="74">
        <v>0</v>
      </c>
      <c r="N11" s="73">
        <v>0</v>
      </c>
      <c r="O11" s="46">
        <v>-39</v>
      </c>
      <c r="P11" s="46">
        <v>-40</v>
      </c>
      <c r="Q11" s="46">
        <v>0</v>
      </c>
      <c r="R11" s="46">
        <v>0</v>
      </c>
      <c r="S11" s="74">
        <v>0</v>
      </c>
      <c r="U11" s="73">
        <v>14.21</v>
      </c>
      <c r="V11" s="74">
        <v>-80</v>
      </c>
      <c r="W11">
        <v>12.57</v>
      </c>
      <c r="X11">
        <v>-39</v>
      </c>
      <c r="Y11">
        <v>-1</v>
      </c>
      <c r="Z11">
        <v>1.64</v>
      </c>
      <c r="AA11">
        <v>0</v>
      </c>
      <c r="AB11">
        <v>0</v>
      </c>
      <c r="AC11">
        <v>-40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1.64</v>
      </c>
      <c r="M12" s="74">
        <v>0</v>
      </c>
      <c r="N12" s="73">
        <v>0</v>
      </c>
      <c r="O12" s="46">
        <v>-45</v>
      </c>
      <c r="P12" s="46">
        <v>-60</v>
      </c>
      <c r="Q12" s="46">
        <v>0</v>
      </c>
      <c r="R12" s="46">
        <v>0</v>
      </c>
      <c r="S12" s="74">
        <v>0</v>
      </c>
      <c r="U12" s="73">
        <v>1.64</v>
      </c>
      <c r="V12" s="74">
        <v>-106</v>
      </c>
      <c r="W12">
        <v>0</v>
      </c>
      <c r="X12">
        <v>-45</v>
      </c>
      <c r="Y12">
        <v>-1</v>
      </c>
      <c r="Z12">
        <v>1.64</v>
      </c>
      <c r="AA12">
        <v>0</v>
      </c>
      <c r="AB12">
        <v>0</v>
      </c>
      <c r="AC12">
        <v>-60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1.64</v>
      </c>
      <c r="M13" s="74">
        <v>0</v>
      </c>
      <c r="N13" s="73">
        <v>0</v>
      </c>
      <c r="O13" s="46">
        <v>-57</v>
      </c>
      <c r="P13" s="46">
        <v>-25</v>
      </c>
      <c r="Q13" s="46">
        <v>0</v>
      </c>
      <c r="R13" s="46">
        <v>0</v>
      </c>
      <c r="S13" s="74">
        <v>0</v>
      </c>
      <c r="U13" s="73">
        <v>1.64</v>
      </c>
      <c r="V13" s="74">
        <v>-83</v>
      </c>
      <c r="W13">
        <v>0</v>
      </c>
      <c r="X13">
        <v>-57</v>
      </c>
      <c r="Y13">
        <v>-1</v>
      </c>
      <c r="Z13">
        <v>1.64</v>
      </c>
      <c r="AA13">
        <v>0</v>
      </c>
      <c r="AB13">
        <v>0</v>
      </c>
      <c r="AC13">
        <v>-25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1.45</v>
      </c>
      <c r="M14" s="74">
        <v>0</v>
      </c>
      <c r="N14" s="73">
        <v>0</v>
      </c>
      <c r="O14" s="46">
        <v>-63</v>
      </c>
      <c r="P14" s="46">
        <v>-55</v>
      </c>
      <c r="Q14" s="46">
        <v>0</v>
      </c>
      <c r="R14" s="46">
        <v>0</v>
      </c>
      <c r="S14" s="74">
        <v>0</v>
      </c>
      <c r="U14" s="73">
        <v>1.45</v>
      </c>
      <c r="V14" s="74">
        <v>-119</v>
      </c>
      <c r="W14">
        <v>0</v>
      </c>
      <c r="X14">
        <v>-63</v>
      </c>
      <c r="Y14">
        <v>-1</v>
      </c>
      <c r="Z14">
        <v>1.45</v>
      </c>
      <c r="AA14">
        <v>0</v>
      </c>
      <c r="AB14">
        <v>0</v>
      </c>
      <c r="AC14">
        <v>-55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1.45</v>
      </c>
      <c r="M15" s="74">
        <v>0</v>
      </c>
      <c r="N15" s="73">
        <v>0</v>
      </c>
      <c r="O15" s="46">
        <v>-83</v>
      </c>
      <c r="P15" s="46">
        <v>-20</v>
      </c>
      <c r="Q15" s="46">
        <v>0</v>
      </c>
      <c r="R15" s="46">
        <v>0</v>
      </c>
      <c r="S15" s="74">
        <v>0</v>
      </c>
      <c r="U15" s="73">
        <v>1.45</v>
      </c>
      <c r="V15" s="74">
        <v>-104</v>
      </c>
      <c r="W15">
        <v>0</v>
      </c>
      <c r="X15">
        <v>-83</v>
      </c>
      <c r="Y15">
        <v>-1</v>
      </c>
      <c r="Z15">
        <v>1.45</v>
      </c>
      <c r="AA15">
        <v>0</v>
      </c>
      <c r="AB15">
        <v>0</v>
      </c>
      <c r="AC15">
        <v>-20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1.45</v>
      </c>
      <c r="M16" s="74">
        <v>0</v>
      </c>
      <c r="N16" s="73">
        <v>0</v>
      </c>
      <c r="O16" s="46">
        <v>-86</v>
      </c>
      <c r="P16" s="46">
        <v>-20</v>
      </c>
      <c r="Q16" s="46">
        <v>0</v>
      </c>
      <c r="R16" s="46">
        <v>0</v>
      </c>
      <c r="S16" s="74">
        <v>0</v>
      </c>
      <c r="U16" s="73">
        <v>1.45</v>
      </c>
      <c r="V16" s="74">
        <v>-107</v>
      </c>
      <c r="W16">
        <v>0</v>
      </c>
      <c r="X16">
        <v>-86</v>
      </c>
      <c r="Y16">
        <v>-1</v>
      </c>
      <c r="Z16">
        <v>1.45</v>
      </c>
      <c r="AA16">
        <v>0</v>
      </c>
      <c r="AB16">
        <v>0</v>
      </c>
      <c r="AC16">
        <v>-20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1.45</v>
      </c>
      <c r="M17" s="74">
        <v>0</v>
      </c>
      <c r="N17" s="73">
        <v>0</v>
      </c>
      <c r="O17" s="46">
        <v>-89</v>
      </c>
      <c r="P17" s="46">
        <v>-20</v>
      </c>
      <c r="Q17" s="46">
        <v>0</v>
      </c>
      <c r="R17" s="46">
        <v>0</v>
      </c>
      <c r="S17" s="74">
        <v>0</v>
      </c>
      <c r="U17" s="73">
        <v>1.45</v>
      </c>
      <c r="V17" s="74">
        <v>-110</v>
      </c>
      <c r="W17">
        <v>0</v>
      </c>
      <c r="X17">
        <v>-89</v>
      </c>
      <c r="Y17">
        <v>-1</v>
      </c>
      <c r="Z17">
        <v>1.45</v>
      </c>
      <c r="AA17">
        <v>0</v>
      </c>
      <c r="AB17">
        <v>0</v>
      </c>
      <c r="AC17">
        <v>-20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1.64</v>
      </c>
      <c r="M18" s="74">
        <v>0</v>
      </c>
      <c r="N18" s="73">
        <v>0</v>
      </c>
      <c r="O18" s="46">
        <v>-91</v>
      </c>
      <c r="P18" s="46">
        <v>-20</v>
      </c>
      <c r="Q18" s="46">
        <v>0</v>
      </c>
      <c r="R18" s="46">
        <v>0</v>
      </c>
      <c r="S18" s="74">
        <v>0</v>
      </c>
      <c r="U18" s="73">
        <v>1.64</v>
      </c>
      <c r="V18" s="74">
        <v>-112</v>
      </c>
      <c r="W18">
        <v>0</v>
      </c>
      <c r="X18">
        <v>-91</v>
      </c>
      <c r="Y18">
        <v>-1</v>
      </c>
      <c r="Z18">
        <v>1.64</v>
      </c>
      <c r="AA18">
        <v>0</v>
      </c>
      <c r="AB18">
        <v>0</v>
      </c>
      <c r="AC18">
        <v>-20</v>
      </c>
    </row>
    <row r="19" spans="7:29">
      <c r="G19" t="s">
        <v>61</v>
      </c>
      <c r="H19" s="73">
        <v>12.57</v>
      </c>
      <c r="I19" s="46">
        <v>0</v>
      </c>
      <c r="J19" s="46">
        <v>0</v>
      </c>
      <c r="K19" s="46">
        <v>0</v>
      </c>
      <c r="L19" s="46">
        <v>1.74</v>
      </c>
      <c r="M19" s="74">
        <v>0</v>
      </c>
      <c r="N19" s="73">
        <v>0</v>
      </c>
      <c r="O19" s="46">
        <v>-80</v>
      </c>
      <c r="P19" s="46">
        <v>-30</v>
      </c>
      <c r="Q19" s="46">
        <v>0</v>
      </c>
      <c r="R19" s="46">
        <v>0</v>
      </c>
      <c r="S19" s="74">
        <v>0</v>
      </c>
      <c r="U19" s="73">
        <v>14.31</v>
      </c>
      <c r="V19" s="74">
        <v>-111</v>
      </c>
      <c r="W19">
        <v>12.57</v>
      </c>
      <c r="X19">
        <v>-80</v>
      </c>
      <c r="Y19">
        <v>-1</v>
      </c>
      <c r="Z19">
        <v>1.74</v>
      </c>
      <c r="AA19">
        <v>0</v>
      </c>
      <c r="AB19">
        <v>0</v>
      </c>
      <c r="AC19">
        <v>-30</v>
      </c>
    </row>
    <row r="20" spans="7:29">
      <c r="G20" t="s">
        <v>62</v>
      </c>
      <c r="H20" s="73">
        <v>41.57</v>
      </c>
      <c r="I20" s="46">
        <v>0</v>
      </c>
      <c r="J20" s="46">
        <v>0</v>
      </c>
      <c r="K20" s="46">
        <v>0</v>
      </c>
      <c r="L20" s="46">
        <v>2.0299999999999998</v>
      </c>
      <c r="M20" s="74">
        <v>0</v>
      </c>
      <c r="N20" s="73">
        <v>0</v>
      </c>
      <c r="O20" s="46">
        <v>-64</v>
      </c>
      <c r="P20" s="46">
        <v>-20</v>
      </c>
      <c r="Q20" s="46">
        <v>0</v>
      </c>
      <c r="R20" s="46">
        <v>0</v>
      </c>
      <c r="S20" s="74">
        <v>0</v>
      </c>
      <c r="U20" s="73">
        <v>43.6</v>
      </c>
      <c r="V20" s="74">
        <v>-85</v>
      </c>
      <c r="W20">
        <v>41.57</v>
      </c>
      <c r="X20">
        <v>-64</v>
      </c>
      <c r="Y20">
        <v>-1</v>
      </c>
      <c r="Z20">
        <v>2.0299999999999998</v>
      </c>
      <c r="AA20">
        <v>0</v>
      </c>
      <c r="AB20">
        <v>0</v>
      </c>
      <c r="AC20">
        <v>-20</v>
      </c>
    </row>
    <row r="21" spans="7:29">
      <c r="G21" t="s">
        <v>63</v>
      </c>
      <c r="H21" s="73">
        <v>38.67</v>
      </c>
      <c r="I21" s="46">
        <v>0</v>
      </c>
      <c r="J21" s="46">
        <v>0</v>
      </c>
      <c r="K21" s="46">
        <v>0</v>
      </c>
      <c r="L21" s="46">
        <v>2.9</v>
      </c>
      <c r="M21" s="74">
        <v>0</v>
      </c>
      <c r="N21" s="73">
        <v>0</v>
      </c>
      <c r="O21" s="46">
        <v>-68</v>
      </c>
      <c r="P21" s="46">
        <v>-35</v>
      </c>
      <c r="Q21" s="46">
        <v>0</v>
      </c>
      <c r="R21" s="46">
        <v>0</v>
      </c>
      <c r="S21" s="74">
        <v>0</v>
      </c>
      <c r="U21" s="73">
        <v>41.57</v>
      </c>
      <c r="V21" s="74">
        <v>-104</v>
      </c>
      <c r="W21">
        <v>38.67</v>
      </c>
      <c r="X21">
        <v>-68</v>
      </c>
      <c r="Y21">
        <v>-1</v>
      </c>
      <c r="Z21">
        <v>2.9</v>
      </c>
      <c r="AA21">
        <v>0</v>
      </c>
      <c r="AB21">
        <v>0</v>
      </c>
      <c r="AC21">
        <v>-35</v>
      </c>
    </row>
    <row r="22" spans="7:29">
      <c r="G22" t="s">
        <v>64</v>
      </c>
      <c r="H22" s="73">
        <v>34.799999999999997</v>
      </c>
      <c r="I22" s="46">
        <v>0</v>
      </c>
      <c r="J22" s="46">
        <v>0</v>
      </c>
      <c r="K22" s="46">
        <v>0</v>
      </c>
      <c r="L22" s="46">
        <v>3.29</v>
      </c>
      <c r="M22" s="74">
        <v>0</v>
      </c>
      <c r="N22" s="73">
        <v>0</v>
      </c>
      <c r="O22" s="46">
        <v>-106</v>
      </c>
      <c r="P22" s="46">
        <v>-85</v>
      </c>
      <c r="Q22" s="46">
        <v>0</v>
      </c>
      <c r="R22" s="46">
        <v>0</v>
      </c>
      <c r="S22" s="74">
        <v>0</v>
      </c>
      <c r="U22" s="73">
        <v>38.090000000000003</v>
      </c>
      <c r="V22" s="74">
        <v>-192</v>
      </c>
      <c r="W22">
        <v>34.799999999999997</v>
      </c>
      <c r="X22">
        <v>-106</v>
      </c>
      <c r="Y22">
        <v>-1</v>
      </c>
      <c r="Z22">
        <v>3.29</v>
      </c>
      <c r="AA22">
        <v>0</v>
      </c>
      <c r="AB22">
        <v>0</v>
      </c>
      <c r="AC22">
        <v>-85</v>
      </c>
    </row>
    <row r="23" spans="7:29">
      <c r="G23" t="s">
        <v>65</v>
      </c>
      <c r="H23" s="73">
        <v>40.61</v>
      </c>
      <c r="I23" s="46">
        <v>0</v>
      </c>
      <c r="J23" s="46">
        <v>0</v>
      </c>
      <c r="K23" s="46">
        <v>0</v>
      </c>
      <c r="L23" s="46">
        <v>5.7</v>
      </c>
      <c r="M23" s="74">
        <v>0</v>
      </c>
      <c r="N23" s="73">
        <v>0</v>
      </c>
      <c r="O23" s="46">
        <v>-58</v>
      </c>
      <c r="P23" s="46">
        <v>-120</v>
      </c>
      <c r="Q23" s="46">
        <v>0</v>
      </c>
      <c r="R23" s="46">
        <v>0</v>
      </c>
      <c r="S23" s="74">
        <v>0</v>
      </c>
      <c r="U23" s="73">
        <v>46.31</v>
      </c>
      <c r="V23" s="74">
        <v>-179</v>
      </c>
      <c r="W23">
        <v>40.61</v>
      </c>
      <c r="X23">
        <v>-58</v>
      </c>
      <c r="Y23">
        <v>-1</v>
      </c>
      <c r="Z23">
        <v>5.7</v>
      </c>
      <c r="AA23">
        <v>0</v>
      </c>
      <c r="AB23">
        <v>0</v>
      </c>
      <c r="AC23">
        <v>-120</v>
      </c>
    </row>
    <row r="24" spans="7:29">
      <c r="G24" t="s">
        <v>66</v>
      </c>
      <c r="H24" s="73">
        <v>45.44</v>
      </c>
      <c r="I24" s="46">
        <v>0</v>
      </c>
      <c r="J24" s="46">
        <v>0</v>
      </c>
      <c r="K24" s="46">
        <v>0</v>
      </c>
      <c r="L24" s="46">
        <v>7.44</v>
      </c>
      <c r="M24" s="74">
        <v>0</v>
      </c>
      <c r="N24" s="73">
        <v>0</v>
      </c>
      <c r="O24" s="46">
        <v>-57</v>
      </c>
      <c r="P24" s="46">
        <v>-200</v>
      </c>
      <c r="Q24" s="46">
        <v>0</v>
      </c>
      <c r="R24" s="46">
        <v>0</v>
      </c>
      <c r="S24" s="74">
        <v>0</v>
      </c>
      <c r="U24" s="73">
        <v>52.88</v>
      </c>
      <c r="V24" s="74">
        <v>-258</v>
      </c>
      <c r="W24">
        <v>45.44</v>
      </c>
      <c r="X24">
        <v>-57</v>
      </c>
      <c r="Y24">
        <v>-1</v>
      </c>
      <c r="Z24">
        <v>7.44</v>
      </c>
      <c r="AA24">
        <v>0</v>
      </c>
      <c r="AB24">
        <v>0</v>
      </c>
      <c r="AC24">
        <v>-200</v>
      </c>
    </row>
    <row r="25" spans="7:29">
      <c r="G25" t="s">
        <v>67</v>
      </c>
      <c r="H25" s="73">
        <v>9.67</v>
      </c>
      <c r="I25" s="46">
        <v>0</v>
      </c>
      <c r="J25" s="46">
        <v>48.34</v>
      </c>
      <c r="K25" s="46">
        <v>0</v>
      </c>
      <c r="L25" s="46">
        <v>8.51</v>
      </c>
      <c r="M25" s="74">
        <v>0</v>
      </c>
      <c r="N25" s="73">
        <v>0</v>
      </c>
      <c r="O25" s="46">
        <v>-60</v>
      </c>
      <c r="P25" s="46">
        <v>0</v>
      </c>
      <c r="Q25" s="46">
        <v>0</v>
      </c>
      <c r="R25" s="46">
        <v>0</v>
      </c>
      <c r="S25" s="74">
        <v>0</v>
      </c>
      <c r="U25" s="73">
        <v>66.52</v>
      </c>
      <c r="V25" s="74">
        <v>-61</v>
      </c>
      <c r="W25">
        <v>9.67</v>
      </c>
      <c r="X25">
        <v>-60</v>
      </c>
      <c r="Y25">
        <v>-1</v>
      </c>
      <c r="Z25">
        <v>8.51</v>
      </c>
      <c r="AA25">
        <v>0</v>
      </c>
      <c r="AB25">
        <v>0</v>
      </c>
      <c r="AC25">
        <v>48.34</v>
      </c>
    </row>
    <row r="26" spans="7:29">
      <c r="G26" t="s">
        <v>68</v>
      </c>
      <c r="H26" s="73">
        <v>0</v>
      </c>
      <c r="I26" s="46">
        <v>0</v>
      </c>
      <c r="J26" s="46">
        <v>29.01</v>
      </c>
      <c r="K26" s="46">
        <v>0</v>
      </c>
      <c r="L26" s="46">
        <v>10.63</v>
      </c>
      <c r="M26" s="74">
        <v>0</v>
      </c>
      <c r="N26" s="73">
        <v>0</v>
      </c>
      <c r="O26" s="46">
        <v>-59</v>
      </c>
      <c r="P26" s="46">
        <v>0</v>
      </c>
      <c r="Q26" s="46">
        <v>0</v>
      </c>
      <c r="R26" s="46">
        <v>0</v>
      </c>
      <c r="S26" s="74">
        <v>0</v>
      </c>
      <c r="U26" s="73">
        <v>39.64</v>
      </c>
      <c r="V26" s="74">
        <v>-60</v>
      </c>
      <c r="W26">
        <v>0</v>
      </c>
      <c r="X26">
        <v>-59</v>
      </c>
      <c r="Y26">
        <v>-1</v>
      </c>
      <c r="Z26">
        <v>10.63</v>
      </c>
      <c r="AA26">
        <v>0</v>
      </c>
      <c r="AB26">
        <v>0</v>
      </c>
      <c r="AC26">
        <v>29.01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11.21</v>
      </c>
      <c r="M27" s="74">
        <v>0</v>
      </c>
      <c r="N27" s="73">
        <v>-29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11.21</v>
      </c>
      <c r="V27" s="74">
        <v>-30</v>
      </c>
      <c r="W27">
        <v>-29</v>
      </c>
      <c r="X27">
        <v>0</v>
      </c>
      <c r="Y27">
        <v>-1</v>
      </c>
      <c r="Z27">
        <v>11.21</v>
      </c>
      <c r="AA27">
        <v>0</v>
      </c>
      <c r="AB27">
        <v>0</v>
      </c>
      <c r="AC27">
        <v>0</v>
      </c>
    </row>
    <row r="28" spans="7:29">
      <c r="G28" t="s">
        <v>70</v>
      </c>
      <c r="H28" s="73">
        <v>0</v>
      </c>
      <c r="I28" s="46">
        <v>11.6</v>
      </c>
      <c r="J28" s="46">
        <v>0</v>
      </c>
      <c r="K28" s="46">
        <v>0</v>
      </c>
      <c r="L28" s="46">
        <v>12.28</v>
      </c>
      <c r="M28" s="74">
        <v>0</v>
      </c>
      <c r="N28" s="73">
        <v>-28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23.88</v>
      </c>
      <c r="V28" s="74">
        <v>-29</v>
      </c>
      <c r="W28">
        <v>-28</v>
      </c>
      <c r="X28">
        <v>11.6</v>
      </c>
      <c r="Y28">
        <v>-1</v>
      </c>
      <c r="Z28">
        <v>12.28</v>
      </c>
      <c r="AA28">
        <v>0</v>
      </c>
      <c r="AB28">
        <v>0</v>
      </c>
      <c r="AC28">
        <v>0</v>
      </c>
    </row>
    <row r="29" spans="7:29">
      <c r="G29" t="s">
        <v>71</v>
      </c>
      <c r="H29" s="73">
        <v>54.14</v>
      </c>
      <c r="I29" s="46">
        <v>27.07</v>
      </c>
      <c r="J29" s="46">
        <v>0</v>
      </c>
      <c r="K29" s="46">
        <v>0</v>
      </c>
      <c r="L29" s="46">
        <v>12.86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94.07</v>
      </c>
      <c r="V29" s="74">
        <v>-1</v>
      </c>
      <c r="W29">
        <v>54.14</v>
      </c>
      <c r="X29">
        <v>27.07</v>
      </c>
      <c r="Y29">
        <v>-1</v>
      </c>
      <c r="Z29">
        <v>12.86</v>
      </c>
      <c r="AA29">
        <v>0</v>
      </c>
      <c r="AB29">
        <v>0</v>
      </c>
      <c r="AC29">
        <v>0</v>
      </c>
    </row>
    <row r="30" spans="7:29">
      <c r="G30" t="s">
        <v>72</v>
      </c>
      <c r="H30" s="73">
        <v>21.27</v>
      </c>
      <c r="I30" s="46">
        <v>23.2</v>
      </c>
      <c r="J30" s="46">
        <v>0</v>
      </c>
      <c r="K30" s="46">
        <v>0</v>
      </c>
      <c r="L30" s="46">
        <v>12.76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57.23</v>
      </c>
      <c r="V30" s="74">
        <v>-1</v>
      </c>
      <c r="W30">
        <v>21.27</v>
      </c>
      <c r="X30">
        <v>23.2</v>
      </c>
      <c r="Y30">
        <v>-1</v>
      </c>
      <c r="Z30">
        <v>12.76</v>
      </c>
      <c r="AA30">
        <v>0</v>
      </c>
      <c r="AB30">
        <v>0</v>
      </c>
      <c r="AC30">
        <v>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13.54</v>
      </c>
      <c r="M31" s="74">
        <v>0</v>
      </c>
      <c r="N31" s="73">
        <v>-28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13.54</v>
      </c>
      <c r="V31" s="74">
        <v>-29</v>
      </c>
      <c r="W31">
        <v>-28</v>
      </c>
      <c r="X31">
        <v>0</v>
      </c>
      <c r="Y31">
        <v>-1</v>
      </c>
      <c r="Z31">
        <v>13.54</v>
      </c>
      <c r="AA31">
        <v>0</v>
      </c>
      <c r="AB31">
        <v>0</v>
      </c>
      <c r="AC31">
        <v>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13.25</v>
      </c>
      <c r="M32" s="74">
        <v>0</v>
      </c>
      <c r="N32" s="73">
        <v>-27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13.25</v>
      </c>
      <c r="V32" s="74">
        <v>-28</v>
      </c>
      <c r="W32">
        <v>-27</v>
      </c>
      <c r="X32">
        <v>0</v>
      </c>
      <c r="Y32">
        <v>-1</v>
      </c>
      <c r="Z32">
        <v>13.25</v>
      </c>
      <c r="AA32">
        <v>0</v>
      </c>
      <c r="AB32">
        <v>0</v>
      </c>
      <c r="AC32">
        <v>0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12.38</v>
      </c>
      <c r="M33" s="74">
        <v>0</v>
      </c>
      <c r="N33" s="73">
        <v>-27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12.38</v>
      </c>
      <c r="V33" s="74">
        <v>-28</v>
      </c>
      <c r="W33">
        <v>-27</v>
      </c>
      <c r="X33">
        <v>0</v>
      </c>
      <c r="Y33">
        <v>-1</v>
      </c>
      <c r="Z33">
        <v>12.38</v>
      </c>
      <c r="AA33">
        <v>0</v>
      </c>
      <c r="AB33">
        <v>0</v>
      </c>
      <c r="AC33">
        <v>0</v>
      </c>
    </row>
    <row r="34" spans="7:29">
      <c r="G34" t="s">
        <v>76</v>
      </c>
      <c r="H34" s="73">
        <v>37.71</v>
      </c>
      <c r="I34" s="46">
        <v>0</v>
      </c>
      <c r="J34" s="46">
        <v>0</v>
      </c>
      <c r="K34" s="46">
        <v>0</v>
      </c>
      <c r="L34" s="46">
        <v>11.31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49.02</v>
      </c>
      <c r="V34" s="74">
        <v>-1</v>
      </c>
      <c r="W34">
        <v>37.71</v>
      </c>
      <c r="X34">
        <v>0</v>
      </c>
      <c r="Y34">
        <v>-1</v>
      </c>
      <c r="Z34">
        <v>11.31</v>
      </c>
      <c r="AA34">
        <v>0</v>
      </c>
      <c r="AB34">
        <v>0</v>
      </c>
      <c r="AC34">
        <v>0</v>
      </c>
    </row>
    <row r="35" spans="7:29">
      <c r="G35" t="s">
        <v>77</v>
      </c>
      <c r="H35" s="73">
        <v>67.67</v>
      </c>
      <c r="I35" s="46">
        <v>0</v>
      </c>
      <c r="J35" s="46">
        <v>0</v>
      </c>
      <c r="K35" s="46">
        <v>0</v>
      </c>
      <c r="L35" s="46">
        <v>11.12</v>
      </c>
      <c r="M35" s="74">
        <v>0</v>
      </c>
      <c r="N35" s="73">
        <v>0</v>
      </c>
      <c r="O35" s="46">
        <v>-18</v>
      </c>
      <c r="P35" s="46">
        <v>-140</v>
      </c>
      <c r="Q35" s="46">
        <v>0</v>
      </c>
      <c r="R35" s="46">
        <v>0</v>
      </c>
      <c r="S35" s="74">
        <v>0</v>
      </c>
      <c r="U35" s="73">
        <v>78.790000000000006</v>
      </c>
      <c r="V35" s="74">
        <v>-159</v>
      </c>
      <c r="W35">
        <v>67.67</v>
      </c>
      <c r="X35">
        <v>-18</v>
      </c>
      <c r="Y35">
        <v>-1</v>
      </c>
      <c r="Z35">
        <v>11.12</v>
      </c>
      <c r="AA35">
        <v>0</v>
      </c>
      <c r="AB35">
        <v>0</v>
      </c>
      <c r="AC35">
        <v>-140</v>
      </c>
    </row>
    <row r="36" spans="7:29">
      <c r="G36" t="s">
        <v>78</v>
      </c>
      <c r="H36" s="73">
        <v>52.21</v>
      </c>
      <c r="I36" s="46">
        <v>0</v>
      </c>
      <c r="J36" s="46">
        <v>0</v>
      </c>
      <c r="K36" s="46">
        <v>0</v>
      </c>
      <c r="L36" s="46">
        <v>10.83</v>
      </c>
      <c r="M36" s="74">
        <v>0</v>
      </c>
      <c r="N36" s="73">
        <v>0</v>
      </c>
      <c r="O36" s="46">
        <v>-33</v>
      </c>
      <c r="P36" s="46">
        <v>-60</v>
      </c>
      <c r="Q36" s="46">
        <v>0</v>
      </c>
      <c r="R36" s="46">
        <v>0</v>
      </c>
      <c r="S36" s="74">
        <v>0</v>
      </c>
      <c r="U36" s="73">
        <v>63.04</v>
      </c>
      <c r="V36" s="74">
        <v>-94</v>
      </c>
      <c r="W36">
        <v>52.21</v>
      </c>
      <c r="X36">
        <v>-33</v>
      </c>
      <c r="Y36">
        <v>-1</v>
      </c>
      <c r="Z36">
        <v>10.83</v>
      </c>
      <c r="AA36">
        <v>0</v>
      </c>
      <c r="AB36">
        <v>0</v>
      </c>
      <c r="AC36">
        <v>-60</v>
      </c>
    </row>
    <row r="37" spans="7:29">
      <c r="G37" t="s">
        <v>79</v>
      </c>
      <c r="H37" s="73">
        <v>62.84</v>
      </c>
      <c r="I37" s="46">
        <v>0</v>
      </c>
      <c r="J37" s="46">
        <v>0</v>
      </c>
      <c r="K37" s="46">
        <v>0</v>
      </c>
      <c r="L37" s="46">
        <v>10.25</v>
      </c>
      <c r="M37" s="74">
        <v>0</v>
      </c>
      <c r="N37" s="73">
        <v>0</v>
      </c>
      <c r="O37" s="46">
        <v>-44</v>
      </c>
      <c r="P37" s="46">
        <v>-15</v>
      </c>
      <c r="Q37" s="46">
        <v>0</v>
      </c>
      <c r="R37" s="46">
        <v>0</v>
      </c>
      <c r="S37" s="74">
        <v>0</v>
      </c>
      <c r="U37" s="73">
        <v>73.09</v>
      </c>
      <c r="V37" s="74">
        <v>-60</v>
      </c>
      <c r="W37">
        <v>62.84</v>
      </c>
      <c r="X37">
        <v>-44</v>
      </c>
      <c r="Y37">
        <v>-1</v>
      </c>
      <c r="Z37">
        <v>10.25</v>
      </c>
      <c r="AA37">
        <v>0</v>
      </c>
      <c r="AB37">
        <v>0</v>
      </c>
      <c r="AC37">
        <v>-15</v>
      </c>
    </row>
    <row r="38" spans="7:29">
      <c r="G38" t="s">
        <v>80</v>
      </c>
      <c r="H38" s="73">
        <v>88.95</v>
      </c>
      <c r="I38" s="46">
        <v>0</v>
      </c>
      <c r="J38" s="46">
        <v>0</v>
      </c>
      <c r="K38" s="46">
        <v>0</v>
      </c>
      <c r="L38" s="46">
        <v>10.050000000000001</v>
      </c>
      <c r="M38" s="74">
        <v>0</v>
      </c>
      <c r="N38" s="73">
        <v>0</v>
      </c>
      <c r="O38" s="46">
        <v>-50</v>
      </c>
      <c r="P38" s="46">
        <v>-70</v>
      </c>
      <c r="Q38" s="46">
        <v>0</v>
      </c>
      <c r="R38" s="46">
        <v>0</v>
      </c>
      <c r="S38" s="74">
        <v>0</v>
      </c>
      <c r="U38" s="73">
        <v>99</v>
      </c>
      <c r="V38" s="74">
        <v>-121</v>
      </c>
      <c r="W38">
        <v>88.95</v>
      </c>
      <c r="X38">
        <v>-50</v>
      </c>
      <c r="Y38">
        <v>-1</v>
      </c>
      <c r="Z38">
        <v>10.050000000000001</v>
      </c>
      <c r="AA38">
        <v>0</v>
      </c>
      <c r="AB38">
        <v>0</v>
      </c>
      <c r="AC38">
        <v>-70</v>
      </c>
    </row>
    <row r="39" spans="7:29">
      <c r="G39" t="s">
        <v>81</v>
      </c>
      <c r="H39" s="73">
        <v>74.45</v>
      </c>
      <c r="I39" s="46">
        <v>0</v>
      </c>
      <c r="J39" s="46">
        <v>0</v>
      </c>
      <c r="K39" s="46">
        <v>0</v>
      </c>
      <c r="L39" s="46">
        <v>8.89</v>
      </c>
      <c r="M39" s="74">
        <v>0</v>
      </c>
      <c r="N39" s="73">
        <v>0</v>
      </c>
      <c r="O39" s="46">
        <v>-57</v>
      </c>
      <c r="P39" s="46">
        <v>-50</v>
      </c>
      <c r="Q39" s="46">
        <v>0</v>
      </c>
      <c r="R39" s="46">
        <v>0</v>
      </c>
      <c r="S39" s="74">
        <v>0</v>
      </c>
      <c r="U39" s="73">
        <v>83.34</v>
      </c>
      <c r="V39" s="74">
        <v>-108</v>
      </c>
      <c r="W39">
        <v>74.45</v>
      </c>
      <c r="X39">
        <v>-57</v>
      </c>
      <c r="Y39">
        <v>-1</v>
      </c>
      <c r="Z39">
        <v>8.89</v>
      </c>
      <c r="AA39">
        <v>0</v>
      </c>
      <c r="AB39">
        <v>0</v>
      </c>
      <c r="AC39">
        <v>-50</v>
      </c>
    </row>
    <row r="40" spans="7:29">
      <c r="G40" t="s">
        <v>82</v>
      </c>
      <c r="H40" s="73">
        <v>66.709999999999994</v>
      </c>
      <c r="I40" s="46">
        <v>0</v>
      </c>
      <c r="J40" s="46">
        <v>0</v>
      </c>
      <c r="K40" s="46">
        <v>0</v>
      </c>
      <c r="L40" s="46">
        <v>8.41</v>
      </c>
      <c r="M40" s="74">
        <v>0</v>
      </c>
      <c r="N40" s="73">
        <v>0</v>
      </c>
      <c r="O40" s="46">
        <v>-50</v>
      </c>
      <c r="P40" s="46">
        <v>-35</v>
      </c>
      <c r="Q40" s="46">
        <v>0</v>
      </c>
      <c r="R40" s="46">
        <v>0</v>
      </c>
      <c r="S40" s="74">
        <v>0</v>
      </c>
      <c r="U40" s="73">
        <v>75.12</v>
      </c>
      <c r="V40" s="74">
        <v>-86</v>
      </c>
      <c r="W40">
        <v>66.709999999999994</v>
      </c>
      <c r="X40">
        <v>-50</v>
      </c>
      <c r="Y40">
        <v>-1</v>
      </c>
      <c r="Z40">
        <v>8.41</v>
      </c>
      <c r="AA40">
        <v>0</v>
      </c>
      <c r="AB40">
        <v>0</v>
      </c>
      <c r="AC40">
        <v>-35</v>
      </c>
    </row>
    <row r="41" spans="7:29">
      <c r="G41" t="s">
        <v>83</v>
      </c>
      <c r="H41" s="73">
        <v>118.92</v>
      </c>
      <c r="I41" s="46">
        <v>0</v>
      </c>
      <c r="J41" s="46">
        <v>0</v>
      </c>
      <c r="K41" s="46">
        <v>0</v>
      </c>
      <c r="L41" s="46">
        <v>8.1199999999999992</v>
      </c>
      <c r="M41" s="74">
        <v>0</v>
      </c>
      <c r="N41" s="73">
        <v>0</v>
      </c>
      <c r="O41" s="46">
        <v>-25</v>
      </c>
      <c r="P41" s="46">
        <v>0</v>
      </c>
      <c r="Q41" s="46">
        <v>0</v>
      </c>
      <c r="R41" s="46">
        <v>0</v>
      </c>
      <c r="S41" s="74">
        <v>0</v>
      </c>
      <c r="U41" s="73">
        <v>127.04</v>
      </c>
      <c r="V41" s="74">
        <v>-26</v>
      </c>
      <c r="W41">
        <v>118.92</v>
      </c>
      <c r="X41">
        <v>-25</v>
      </c>
      <c r="Y41">
        <v>-1</v>
      </c>
      <c r="Z41">
        <v>8.1199999999999992</v>
      </c>
      <c r="AA41">
        <v>0</v>
      </c>
      <c r="AB41">
        <v>0</v>
      </c>
      <c r="AC41">
        <v>0</v>
      </c>
    </row>
    <row r="42" spans="7:29">
      <c r="G42" t="s">
        <v>84</v>
      </c>
      <c r="H42" s="73">
        <v>99.58</v>
      </c>
      <c r="I42" s="46">
        <v>0</v>
      </c>
      <c r="J42" s="46">
        <v>0</v>
      </c>
      <c r="K42" s="46">
        <v>0</v>
      </c>
      <c r="L42" s="46">
        <v>7.64</v>
      </c>
      <c r="M42" s="74">
        <v>0</v>
      </c>
      <c r="N42" s="73">
        <v>0</v>
      </c>
      <c r="O42" s="46">
        <v>-17</v>
      </c>
      <c r="P42" s="46">
        <v>0</v>
      </c>
      <c r="Q42" s="46">
        <v>0</v>
      </c>
      <c r="R42" s="46">
        <v>0</v>
      </c>
      <c r="S42" s="74">
        <v>0</v>
      </c>
      <c r="U42" s="73">
        <v>107.22</v>
      </c>
      <c r="V42" s="74">
        <v>-18</v>
      </c>
      <c r="W42">
        <v>99.58</v>
      </c>
      <c r="X42">
        <v>-17</v>
      </c>
      <c r="Y42">
        <v>-1</v>
      </c>
      <c r="Z42">
        <v>7.64</v>
      </c>
      <c r="AA42">
        <v>0</v>
      </c>
      <c r="AB42">
        <v>0</v>
      </c>
      <c r="AC42">
        <v>0</v>
      </c>
    </row>
    <row r="43" spans="7:29">
      <c r="G43" t="s">
        <v>85</v>
      </c>
      <c r="H43" s="73">
        <v>67.67</v>
      </c>
      <c r="I43" s="46">
        <v>0</v>
      </c>
      <c r="J43" s="46">
        <v>0</v>
      </c>
      <c r="K43" s="46">
        <v>0</v>
      </c>
      <c r="L43" s="46">
        <v>7.64</v>
      </c>
      <c r="M43" s="74">
        <v>0</v>
      </c>
      <c r="N43" s="73">
        <v>0</v>
      </c>
      <c r="O43" s="46">
        <v>0</v>
      </c>
      <c r="P43" s="46">
        <v>-65</v>
      </c>
      <c r="Q43" s="46">
        <v>0</v>
      </c>
      <c r="R43" s="46">
        <v>0</v>
      </c>
      <c r="S43" s="74">
        <v>0</v>
      </c>
      <c r="U43" s="73">
        <v>75.31</v>
      </c>
      <c r="V43" s="74">
        <v>-66</v>
      </c>
      <c r="W43">
        <v>67.67</v>
      </c>
      <c r="X43">
        <v>0</v>
      </c>
      <c r="Y43">
        <v>-1</v>
      </c>
      <c r="Z43">
        <v>7.64</v>
      </c>
      <c r="AA43">
        <v>0</v>
      </c>
      <c r="AB43">
        <v>0</v>
      </c>
      <c r="AC43">
        <v>-65</v>
      </c>
    </row>
    <row r="44" spans="7:29">
      <c r="G44" t="s">
        <v>86</v>
      </c>
      <c r="H44" s="73">
        <v>40.61</v>
      </c>
      <c r="I44" s="46">
        <v>0</v>
      </c>
      <c r="J44" s="46">
        <v>0</v>
      </c>
      <c r="K44" s="46">
        <v>0</v>
      </c>
      <c r="L44" s="46">
        <v>7.25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47.86</v>
      </c>
      <c r="V44" s="74">
        <v>-1</v>
      </c>
      <c r="W44">
        <v>40.61</v>
      </c>
      <c r="X44">
        <v>0</v>
      </c>
      <c r="Y44">
        <v>-1</v>
      </c>
      <c r="Z44">
        <v>7.25</v>
      </c>
      <c r="AA44">
        <v>0</v>
      </c>
      <c r="AB44">
        <v>0</v>
      </c>
      <c r="AC44">
        <v>0</v>
      </c>
    </row>
    <row r="45" spans="7:29">
      <c r="G45" t="s">
        <v>87</v>
      </c>
      <c r="H45" s="73">
        <v>48.34</v>
      </c>
      <c r="I45" s="46">
        <v>0</v>
      </c>
      <c r="J45" s="46">
        <v>6.77</v>
      </c>
      <c r="K45" s="46">
        <v>0</v>
      </c>
      <c r="L45" s="46">
        <v>6.96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62.07</v>
      </c>
      <c r="V45" s="74">
        <v>-1</v>
      </c>
      <c r="W45">
        <v>48.34</v>
      </c>
      <c r="X45">
        <v>0</v>
      </c>
      <c r="Y45">
        <v>-1</v>
      </c>
      <c r="Z45">
        <v>6.96</v>
      </c>
      <c r="AA45">
        <v>0</v>
      </c>
      <c r="AB45">
        <v>0</v>
      </c>
      <c r="AC45">
        <v>6.77</v>
      </c>
    </row>
    <row r="46" spans="7:29">
      <c r="G46" t="s">
        <v>88</v>
      </c>
      <c r="H46" s="73">
        <v>37.71</v>
      </c>
      <c r="I46" s="46">
        <v>0</v>
      </c>
      <c r="J46" s="46">
        <v>24.17</v>
      </c>
      <c r="K46" s="46">
        <v>0</v>
      </c>
      <c r="L46" s="46">
        <v>6.57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68.45</v>
      </c>
      <c r="V46" s="74">
        <v>-1</v>
      </c>
      <c r="W46">
        <v>37.71</v>
      </c>
      <c r="X46">
        <v>0</v>
      </c>
      <c r="Y46">
        <v>-1</v>
      </c>
      <c r="Z46">
        <v>6.57</v>
      </c>
      <c r="AA46">
        <v>0</v>
      </c>
      <c r="AB46">
        <v>0</v>
      </c>
      <c r="AC46">
        <v>24.17</v>
      </c>
    </row>
    <row r="47" spans="7:29">
      <c r="G47" t="s">
        <v>89</v>
      </c>
      <c r="H47" s="73">
        <v>11.6</v>
      </c>
      <c r="I47" s="46">
        <v>23.2</v>
      </c>
      <c r="J47" s="46">
        <v>24.18</v>
      </c>
      <c r="K47" s="46">
        <v>0</v>
      </c>
      <c r="L47" s="46">
        <v>7.25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66.23</v>
      </c>
      <c r="V47" s="74">
        <v>-1</v>
      </c>
      <c r="W47">
        <v>11.6</v>
      </c>
      <c r="X47">
        <v>23.2</v>
      </c>
      <c r="Y47">
        <v>-1</v>
      </c>
      <c r="Z47">
        <v>7.25</v>
      </c>
      <c r="AA47">
        <v>0</v>
      </c>
      <c r="AB47">
        <v>0</v>
      </c>
      <c r="AC47">
        <v>24.18</v>
      </c>
    </row>
    <row r="48" spans="7:29">
      <c r="G48" t="s">
        <v>90</v>
      </c>
      <c r="H48" s="73">
        <v>10.63</v>
      </c>
      <c r="I48" s="46">
        <v>19.34</v>
      </c>
      <c r="J48" s="46">
        <v>21.27</v>
      </c>
      <c r="K48" s="46">
        <v>0</v>
      </c>
      <c r="L48" s="46">
        <v>6.77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58.01</v>
      </c>
      <c r="V48" s="74">
        <v>-1</v>
      </c>
      <c r="W48">
        <v>10.63</v>
      </c>
      <c r="X48">
        <v>19.34</v>
      </c>
      <c r="Y48">
        <v>-1</v>
      </c>
      <c r="Z48">
        <v>6.77</v>
      </c>
      <c r="AA48">
        <v>0</v>
      </c>
      <c r="AB48">
        <v>0</v>
      </c>
      <c r="AC48">
        <v>21.27</v>
      </c>
    </row>
    <row r="49" spans="7:29">
      <c r="G49" t="s">
        <v>91</v>
      </c>
      <c r="H49" s="73">
        <v>0</v>
      </c>
      <c r="I49" s="46">
        <v>0</v>
      </c>
      <c r="J49" s="46">
        <v>4.83</v>
      </c>
      <c r="K49" s="46">
        <v>0</v>
      </c>
      <c r="L49" s="46">
        <v>6.77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11.6</v>
      </c>
      <c r="V49" s="74">
        <v>-1</v>
      </c>
      <c r="W49">
        <v>0</v>
      </c>
      <c r="X49">
        <v>0</v>
      </c>
      <c r="Y49">
        <v>-1</v>
      </c>
      <c r="Z49">
        <v>6.77</v>
      </c>
      <c r="AA49">
        <v>0</v>
      </c>
      <c r="AB49">
        <v>0</v>
      </c>
      <c r="AC49">
        <v>4.83</v>
      </c>
    </row>
    <row r="50" spans="7:29">
      <c r="G50" t="s">
        <v>92</v>
      </c>
      <c r="H50" s="73">
        <v>0</v>
      </c>
      <c r="I50" s="46">
        <v>0</v>
      </c>
      <c r="J50" s="46">
        <v>4.83</v>
      </c>
      <c r="K50" s="46">
        <v>0</v>
      </c>
      <c r="L50" s="46">
        <v>6.29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11.12</v>
      </c>
      <c r="V50" s="74">
        <v>-1</v>
      </c>
      <c r="W50">
        <v>0</v>
      </c>
      <c r="X50">
        <v>0</v>
      </c>
      <c r="Y50">
        <v>-1</v>
      </c>
      <c r="Z50">
        <v>6.29</v>
      </c>
      <c r="AA50">
        <v>0</v>
      </c>
      <c r="AB50">
        <v>0</v>
      </c>
      <c r="AC50">
        <v>4.83</v>
      </c>
    </row>
    <row r="51" spans="7:29">
      <c r="G51" t="s">
        <v>93</v>
      </c>
      <c r="H51" s="73">
        <v>0</v>
      </c>
      <c r="I51" s="46">
        <v>0</v>
      </c>
      <c r="J51" s="46">
        <v>6.77</v>
      </c>
      <c r="K51" s="46">
        <v>0</v>
      </c>
      <c r="L51" s="46">
        <v>5.32</v>
      </c>
      <c r="M51" s="74">
        <v>0</v>
      </c>
      <c r="N51" s="73">
        <v>-24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12.08</v>
      </c>
      <c r="V51" s="74">
        <v>-25</v>
      </c>
      <c r="W51">
        <v>-24</v>
      </c>
      <c r="X51">
        <v>0</v>
      </c>
      <c r="Y51">
        <v>-1</v>
      </c>
      <c r="Z51">
        <v>5.32</v>
      </c>
      <c r="AA51">
        <v>0</v>
      </c>
      <c r="AB51">
        <v>0</v>
      </c>
      <c r="AC51">
        <v>6.77</v>
      </c>
    </row>
    <row r="52" spans="7:29">
      <c r="G52" t="s">
        <v>94</v>
      </c>
      <c r="H52" s="73">
        <v>0</v>
      </c>
      <c r="I52" s="46">
        <v>0</v>
      </c>
      <c r="J52" s="46">
        <v>8.6999999999999993</v>
      </c>
      <c r="K52" s="46">
        <v>0</v>
      </c>
      <c r="L52" s="46">
        <v>5.32</v>
      </c>
      <c r="M52" s="74">
        <v>0</v>
      </c>
      <c r="N52" s="73">
        <v>-19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14.02</v>
      </c>
      <c r="V52" s="74">
        <v>-20</v>
      </c>
      <c r="W52">
        <v>-19</v>
      </c>
      <c r="X52">
        <v>0</v>
      </c>
      <c r="Y52">
        <v>-1</v>
      </c>
      <c r="Z52">
        <v>5.32</v>
      </c>
      <c r="AA52">
        <v>0</v>
      </c>
      <c r="AB52">
        <v>0</v>
      </c>
      <c r="AC52">
        <v>8.6999999999999993</v>
      </c>
    </row>
    <row r="53" spans="7:29">
      <c r="G53" t="s">
        <v>95</v>
      </c>
      <c r="H53" s="73">
        <v>0</v>
      </c>
      <c r="I53" s="46">
        <v>9.67</v>
      </c>
      <c r="J53" s="46">
        <v>0</v>
      </c>
      <c r="K53" s="46">
        <v>0</v>
      </c>
      <c r="L53" s="46">
        <v>5.32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14.99</v>
      </c>
      <c r="V53" s="74">
        <v>-1</v>
      </c>
      <c r="W53">
        <v>0</v>
      </c>
      <c r="X53">
        <v>9.67</v>
      </c>
      <c r="Y53">
        <v>-1</v>
      </c>
      <c r="Z53">
        <v>5.32</v>
      </c>
      <c r="AA53">
        <v>0</v>
      </c>
      <c r="AB53">
        <v>0</v>
      </c>
      <c r="AC53">
        <v>0</v>
      </c>
    </row>
    <row r="54" spans="7:29">
      <c r="G54" t="s">
        <v>96</v>
      </c>
      <c r="H54" s="73">
        <v>0</v>
      </c>
      <c r="I54" s="46">
        <v>9.67</v>
      </c>
      <c r="J54" s="46">
        <v>19.329999999999998</v>
      </c>
      <c r="K54" s="46">
        <v>0</v>
      </c>
      <c r="L54" s="46">
        <v>5.32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34.32</v>
      </c>
      <c r="V54" s="74">
        <v>-1</v>
      </c>
      <c r="W54">
        <v>0</v>
      </c>
      <c r="X54">
        <v>9.67</v>
      </c>
      <c r="Y54">
        <v>-1</v>
      </c>
      <c r="Z54">
        <v>5.32</v>
      </c>
      <c r="AA54">
        <v>0</v>
      </c>
      <c r="AB54">
        <v>0</v>
      </c>
      <c r="AC54">
        <v>19.329999999999998</v>
      </c>
    </row>
    <row r="55" spans="7:29">
      <c r="G55" t="s">
        <v>97</v>
      </c>
      <c r="H55" s="73">
        <v>15.47</v>
      </c>
      <c r="I55" s="46">
        <v>9.67</v>
      </c>
      <c r="J55" s="46">
        <v>0</v>
      </c>
      <c r="K55" s="46">
        <v>0</v>
      </c>
      <c r="L55" s="46">
        <v>4.83</v>
      </c>
      <c r="M55" s="74">
        <v>0</v>
      </c>
      <c r="N55" s="73">
        <v>0</v>
      </c>
      <c r="O55" s="46">
        <v>0</v>
      </c>
      <c r="P55" s="46">
        <v>-30</v>
      </c>
      <c r="Q55" s="46">
        <v>0</v>
      </c>
      <c r="R55" s="46">
        <v>0</v>
      </c>
      <c r="S55" s="74">
        <v>0</v>
      </c>
      <c r="U55" s="73">
        <v>29.97</v>
      </c>
      <c r="V55" s="74">
        <v>-31</v>
      </c>
      <c r="W55">
        <v>15.47</v>
      </c>
      <c r="X55">
        <v>9.67</v>
      </c>
      <c r="Y55">
        <v>-1</v>
      </c>
      <c r="Z55">
        <v>4.83</v>
      </c>
      <c r="AA55">
        <v>0</v>
      </c>
      <c r="AB55">
        <v>0</v>
      </c>
      <c r="AC55">
        <v>-30</v>
      </c>
    </row>
    <row r="56" spans="7:29">
      <c r="G56" t="s">
        <v>98</v>
      </c>
      <c r="H56" s="73">
        <v>14.5</v>
      </c>
      <c r="I56" s="46">
        <v>0</v>
      </c>
      <c r="J56" s="46">
        <v>0</v>
      </c>
      <c r="K56" s="46">
        <v>0</v>
      </c>
      <c r="L56" s="46">
        <v>5.32</v>
      </c>
      <c r="M56" s="74">
        <v>0</v>
      </c>
      <c r="N56" s="73">
        <v>0</v>
      </c>
      <c r="O56" s="46">
        <v>0</v>
      </c>
      <c r="P56" s="46">
        <v>-33</v>
      </c>
      <c r="Q56" s="46">
        <v>0</v>
      </c>
      <c r="R56" s="46">
        <v>0</v>
      </c>
      <c r="S56" s="74">
        <v>0</v>
      </c>
      <c r="U56" s="73">
        <v>19.82</v>
      </c>
      <c r="V56" s="74">
        <v>-34</v>
      </c>
      <c r="W56">
        <v>14.5</v>
      </c>
      <c r="X56">
        <v>0</v>
      </c>
      <c r="Y56">
        <v>-1</v>
      </c>
      <c r="Z56">
        <v>5.32</v>
      </c>
      <c r="AA56">
        <v>0</v>
      </c>
      <c r="AB56">
        <v>0</v>
      </c>
      <c r="AC56">
        <v>-33</v>
      </c>
    </row>
    <row r="57" spans="7:29">
      <c r="G57" t="s">
        <v>99</v>
      </c>
      <c r="H57" s="73">
        <v>17.399999999999999</v>
      </c>
      <c r="I57" s="46">
        <v>0</v>
      </c>
      <c r="J57" s="46">
        <v>0</v>
      </c>
      <c r="K57" s="46">
        <v>0</v>
      </c>
      <c r="L57" s="46">
        <v>5.8</v>
      </c>
      <c r="M57" s="74">
        <v>0</v>
      </c>
      <c r="N57" s="73">
        <v>0</v>
      </c>
      <c r="O57" s="46">
        <v>0</v>
      </c>
      <c r="P57" s="46">
        <v>-15</v>
      </c>
      <c r="Q57" s="46">
        <v>0</v>
      </c>
      <c r="R57" s="46">
        <v>0</v>
      </c>
      <c r="S57" s="74">
        <v>0</v>
      </c>
      <c r="U57" s="73">
        <v>23.2</v>
      </c>
      <c r="V57" s="74">
        <v>-16</v>
      </c>
      <c r="W57">
        <v>17.399999999999999</v>
      </c>
      <c r="X57">
        <v>0</v>
      </c>
      <c r="Y57">
        <v>-1</v>
      </c>
      <c r="Z57">
        <v>5.8</v>
      </c>
      <c r="AA57">
        <v>0</v>
      </c>
      <c r="AB57">
        <v>0</v>
      </c>
      <c r="AC57">
        <v>-15</v>
      </c>
    </row>
    <row r="58" spans="7:29">
      <c r="G58" t="s">
        <v>100</v>
      </c>
      <c r="H58" s="73">
        <v>28.04</v>
      </c>
      <c r="I58" s="46">
        <v>9.67</v>
      </c>
      <c r="J58" s="46">
        <v>0</v>
      </c>
      <c r="K58" s="46">
        <v>0</v>
      </c>
      <c r="L58" s="46">
        <v>5.8</v>
      </c>
      <c r="M58" s="74">
        <v>0</v>
      </c>
      <c r="N58" s="73">
        <v>0</v>
      </c>
      <c r="O58" s="46">
        <v>0</v>
      </c>
      <c r="P58" s="46">
        <v>-2</v>
      </c>
      <c r="Q58" s="46">
        <v>0</v>
      </c>
      <c r="R58" s="46">
        <v>0</v>
      </c>
      <c r="S58" s="74">
        <v>0</v>
      </c>
      <c r="U58" s="73">
        <v>43.51</v>
      </c>
      <c r="V58" s="74">
        <v>-3</v>
      </c>
      <c r="W58">
        <v>28.04</v>
      </c>
      <c r="X58">
        <v>9.67</v>
      </c>
      <c r="Y58">
        <v>-1</v>
      </c>
      <c r="Z58">
        <v>5.8</v>
      </c>
      <c r="AA58">
        <v>0</v>
      </c>
      <c r="AB58">
        <v>0</v>
      </c>
      <c r="AC58">
        <v>-2</v>
      </c>
    </row>
    <row r="59" spans="7:29">
      <c r="G59" t="s">
        <v>101</v>
      </c>
      <c r="H59" s="73">
        <v>38.68</v>
      </c>
      <c r="I59" s="46">
        <v>38.67</v>
      </c>
      <c r="J59" s="46">
        <v>4.83</v>
      </c>
      <c r="K59" s="46">
        <v>0</v>
      </c>
      <c r="L59" s="46">
        <v>5.8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87.98</v>
      </c>
      <c r="V59" s="74">
        <v>-1</v>
      </c>
      <c r="W59">
        <v>38.68</v>
      </c>
      <c r="X59">
        <v>38.67</v>
      </c>
      <c r="Y59">
        <v>-1</v>
      </c>
      <c r="Z59">
        <v>5.8</v>
      </c>
      <c r="AA59">
        <v>0</v>
      </c>
      <c r="AB59">
        <v>0</v>
      </c>
      <c r="AC59">
        <v>4.83</v>
      </c>
    </row>
    <row r="60" spans="7:29">
      <c r="G60" t="s">
        <v>102</v>
      </c>
      <c r="H60" s="73">
        <v>51.24</v>
      </c>
      <c r="I60" s="46">
        <v>48.34</v>
      </c>
      <c r="J60" s="46">
        <v>9.67</v>
      </c>
      <c r="K60" s="46">
        <v>0</v>
      </c>
      <c r="L60" s="46">
        <v>5.8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115.05</v>
      </c>
      <c r="V60" s="74">
        <v>-1</v>
      </c>
      <c r="W60">
        <v>51.24</v>
      </c>
      <c r="X60">
        <v>48.34</v>
      </c>
      <c r="Y60">
        <v>-1</v>
      </c>
      <c r="Z60">
        <v>5.8</v>
      </c>
      <c r="AA60">
        <v>0</v>
      </c>
      <c r="AB60">
        <v>0</v>
      </c>
      <c r="AC60">
        <v>9.67</v>
      </c>
    </row>
    <row r="61" spans="7:29">
      <c r="G61" t="s">
        <v>103</v>
      </c>
      <c r="H61" s="73">
        <v>0</v>
      </c>
      <c r="I61" s="46">
        <v>53.17</v>
      </c>
      <c r="J61" s="46">
        <v>0</v>
      </c>
      <c r="K61" s="46">
        <v>0</v>
      </c>
      <c r="L61" s="46">
        <v>6.09</v>
      </c>
      <c r="M61" s="74">
        <v>0</v>
      </c>
      <c r="N61" s="73">
        <v>0</v>
      </c>
      <c r="O61" s="46">
        <v>0</v>
      </c>
      <c r="P61" s="46">
        <v>-40</v>
      </c>
      <c r="Q61" s="46">
        <v>0</v>
      </c>
      <c r="R61" s="46">
        <v>0</v>
      </c>
      <c r="S61" s="74">
        <v>0</v>
      </c>
      <c r="U61" s="73">
        <v>59.26</v>
      </c>
      <c r="V61" s="74">
        <v>-41</v>
      </c>
      <c r="W61">
        <v>0</v>
      </c>
      <c r="X61">
        <v>53.17</v>
      </c>
      <c r="Y61">
        <v>-1</v>
      </c>
      <c r="Z61">
        <v>6.09</v>
      </c>
      <c r="AA61">
        <v>0</v>
      </c>
      <c r="AB61">
        <v>0</v>
      </c>
      <c r="AC61">
        <v>-40</v>
      </c>
    </row>
    <row r="62" spans="7:29">
      <c r="G62" t="s">
        <v>104</v>
      </c>
      <c r="H62" s="73">
        <v>0</v>
      </c>
      <c r="I62" s="46">
        <v>43.51</v>
      </c>
      <c r="J62" s="46">
        <v>0</v>
      </c>
      <c r="K62" s="46">
        <v>0</v>
      </c>
      <c r="L62" s="46">
        <v>6.28</v>
      </c>
      <c r="M62" s="74">
        <v>0</v>
      </c>
      <c r="N62" s="73">
        <v>0</v>
      </c>
      <c r="O62" s="46">
        <v>0</v>
      </c>
      <c r="P62" s="46">
        <v>-46</v>
      </c>
      <c r="Q62" s="46">
        <v>0</v>
      </c>
      <c r="R62" s="46">
        <v>0</v>
      </c>
      <c r="S62" s="74">
        <v>0</v>
      </c>
      <c r="U62" s="73">
        <v>49.79</v>
      </c>
      <c r="V62" s="74">
        <v>-47</v>
      </c>
      <c r="W62">
        <v>0</v>
      </c>
      <c r="X62">
        <v>43.51</v>
      </c>
      <c r="Y62">
        <v>-1</v>
      </c>
      <c r="Z62">
        <v>6.28</v>
      </c>
      <c r="AA62">
        <v>0</v>
      </c>
      <c r="AB62">
        <v>0</v>
      </c>
      <c r="AC62">
        <v>-46</v>
      </c>
    </row>
    <row r="63" spans="7:29">
      <c r="G63" t="s">
        <v>105</v>
      </c>
      <c r="H63" s="73">
        <v>0</v>
      </c>
      <c r="I63" s="46">
        <v>34.81</v>
      </c>
      <c r="J63" s="46">
        <v>0</v>
      </c>
      <c r="K63" s="46">
        <v>0</v>
      </c>
      <c r="L63" s="46">
        <v>5.8</v>
      </c>
      <c r="M63" s="74">
        <v>0</v>
      </c>
      <c r="N63" s="73">
        <v>0</v>
      </c>
      <c r="O63" s="46">
        <v>0</v>
      </c>
      <c r="P63" s="46">
        <v>-74</v>
      </c>
      <c r="Q63" s="46">
        <v>0</v>
      </c>
      <c r="R63" s="46">
        <v>0</v>
      </c>
      <c r="S63" s="74">
        <v>0</v>
      </c>
      <c r="U63" s="73">
        <v>40.61</v>
      </c>
      <c r="V63" s="74">
        <v>-75</v>
      </c>
      <c r="W63">
        <v>0</v>
      </c>
      <c r="X63">
        <v>34.81</v>
      </c>
      <c r="Y63">
        <v>-1</v>
      </c>
      <c r="Z63">
        <v>5.8</v>
      </c>
      <c r="AA63">
        <v>0</v>
      </c>
      <c r="AB63">
        <v>0</v>
      </c>
      <c r="AC63">
        <v>-74</v>
      </c>
    </row>
    <row r="64" spans="7:29">
      <c r="G64" t="s">
        <v>106</v>
      </c>
      <c r="H64" s="73">
        <v>0</v>
      </c>
      <c r="I64" s="46">
        <v>36.74</v>
      </c>
      <c r="J64" s="46">
        <v>24.17</v>
      </c>
      <c r="K64" s="46">
        <v>0</v>
      </c>
      <c r="L64" s="46">
        <v>6.28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67.19</v>
      </c>
      <c r="V64" s="74">
        <v>-1</v>
      </c>
      <c r="W64">
        <v>0</v>
      </c>
      <c r="X64">
        <v>36.74</v>
      </c>
      <c r="Y64">
        <v>-1</v>
      </c>
      <c r="Z64">
        <v>6.28</v>
      </c>
      <c r="AA64">
        <v>0</v>
      </c>
      <c r="AB64">
        <v>0</v>
      </c>
      <c r="AC64">
        <v>24.17</v>
      </c>
    </row>
    <row r="65" spans="7:29">
      <c r="G65" t="s">
        <v>107</v>
      </c>
      <c r="H65" s="73">
        <v>19.79</v>
      </c>
      <c r="I65" s="46">
        <v>18.850000000000001</v>
      </c>
      <c r="J65" s="46">
        <v>11.31</v>
      </c>
      <c r="K65" s="46">
        <v>47.13</v>
      </c>
      <c r="L65" s="46">
        <v>6.59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103.67</v>
      </c>
      <c r="V65" s="74">
        <v>-1</v>
      </c>
      <c r="W65">
        <v>19.79</v>
      </c>
      <c r="X65">
        <v>18.850000000000001</v>
      </c>
      <c r="Y65">
        <v>-1</v>
      </c>
      <c r="Z65">
        <v>6.59</v>
      </c>
      <c r="AA65">
        <v>47.13</v>
      </c>
      <c r="AB65">
        <v>0</v>
      </c>
      <c r="AC65">
        <v>11.31</v>
      </c>
    </row>
    <row r="66" spans="7:29">
      <c r="G66" t="s">
        <v>108</v>
      </c>
      <c r="H66" s="73">
        <v>19.38</v>
      </c>
      <c r="I66" s="46">
        <v>0</v>
      </c>
      <c r="J66" s="46">
        <v>8.43</v>
      </c>
      <c r="K66" s="46">
        <v>42.14</v>
      </c>
      <c r="L66" s="46">
        <v>6.32</v>
      </c>
      <c r="M66" s="74">
        <v>0.09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76.36</v>
      </c>
      <c r="V66" s="74">
        <v>-1</v>
      </c>
      <c r="W66">
        <v>19.38</v>
      </c>
      <c r="X66">
        <v>0</v>
      </c>
      <c r="Y66">
        <v>-1</v>
      </c>
      <c r="Z66">
        <v>6.32</v>
      </c>
      <c r="AA66">
        <v>42.14</v>
      </c>
      <c r="AB66">
        <v>0.09</v>
      </c>
      <c r="AC66">
        <v>8.43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33.33</v>
      </c>
      <c r="L67" s="46">
        <v>4.0999999999999996</v>
      </c>
      <c r="M67" s="74">
        <v>0</v>
      </c>
      <c r="N67" s="73">
        <v>-9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37.43</v>
      </c>
      <c r="V67" s="74">
        <v>-10</v>
      </c>
      <c r="W67">
        <v>-9</v>
      </c>
      <c r="X67">
        <v>0</v>
      </c>
      <c r="Y67">
        <v>-1</v>
      </c>
      <c r="Z67">
        <v>4.0999999999999996</v>
      </c>
      <c r="AA67">
        <v>33.33</v>
      </c>
      <c r="AB67">
        <v>0</v>
      </c>
      <c r="AC67">
        <v>0</v>
      </c>
    </row>
    <row r="68" spans="7:29">
      <c r="G68" t="s">
        <v>110</v>
      </c>
      <c r="H68" s="73">
        <v>7.41</v>
      </c>
      <c r="I68" s="46">
        <v>0</v>
      </c>
      <c r="J68" s="46">
        <v>0</v>
      </c>
      <c r="K68" s="46">
        <v>20.88</v>
      </c>
      <c r="L68" s="46">
        <v>2.86</v>
      </c>
      <c r="M68" s="74">
        <v>0</v>
      </c>
      <c r="N68" s="73">
        <v>0</v>
      </c>
      <c r="O68" s="46">
        <v>0</v>
      </c>
      <c r="P68" s="46">
        <v>-5</v>
      </c>
      <c r="Q68" s="46">
        <v>0</v>
      </c>
      <c r="R68" s="46">
        <v>0</v>
      </c>
      <c r="S68" s="74">
        <v>0</v>
      </c>
      <c r="U68" s="73">
        <v>31.15</v>
      </c>
      <c r="V68" s="74">
        <v>-6</v>
      </c>
      <c r="W68">
        <v>7.41</v>
      </c>
      <c r="X68">
        <v>0</v>
      </c>
      <c r="Y68">
        <v>-1</v>
      </c>
      <c r="Z68">
        <v>2.86</v>
      </c>
      <c r="AA68">
        <v>20.88</v>
      </c>
      <c r="AB68">
        <v>0</v>
      </c>
      <c r="AC68">
        <v>-5</v>
      </c>
    </row>
    <row r="69" spans="7:29">
      <c r="G69" t="s">
        <v>111</v>
      </c>
      <c r="H69" s="73">
        <v>18.86</v>
      </c>
      <c r="I69" s="46">
        <v>0</v>
      </c>
      <c r="J69" s="46">
        <v>0</v>
      </c>
      <c r="K69" s="46">
        <v>10.43</v>
      </c>
      <c r="L69" s="46">
        <v>1.1000000000000001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30.39</v>
      </c>
      <c r="V69" s="74">
        <v>-1</v>
      </c>
      <c r="W69">
        <v>18.86</v>
      </c>
      <c r="X69">
        <v>0</v>
      </c>
      <c r="Y69">
        <v>-1</v>
      </c>
      <c r="Z69">
        <v>1.1000000000000001</v>
      </c>
      <c r="AA69">
        <v>10.43</v>
      </c>
      <c r="AB69">
        <v>0</v>
      </c>
      <c r="AC69">
        <v>0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9.5299999999999994</v>
      </c>
      <c r="L70" s="46">
        <v>1.01</v>
      </c>
      <c r="M70" s="74">
        <v>0</v>
      </c>
      <c r="N70" s="73">
        <v>0</v>
      </c>
      <c r="O70" s="46">
        <v>-72</v>
      </c>
      <c r="P70" s="46">
        <v>0</v>
      </c>
      <c r="Q70" s="46">
        <v>0</v>
      </c>
      <c r="R70" s="46">
        <v>0</v>
      </c>
      <c r="S70" s="74">
        <v>0</v>
      </c>
      <c r="U70" s="73">
        <v>10.54</v>
      </c>
      <c r="V70" s="74">
        <v>-73</v>
      </c>
      <c r="W70">
        <v>0</v>
      </c>
      <c r="X70">
        <v>-72</v>
      </c>
      <c r="Y70">
        <v>-1</v>
      </c>
      <c r="Z70">
        <v>1.01</v>
      </c>
      <c r="AA70">
        <v>9.5299999999999994</v>
      </c>
      <c r="AB70">
        <v>0</v>
      </c>
      <c r="AC70">
        <v>0</v>
      </c>
    </row>
    <row r="71" spans="7:29">
      <c r="G71" t="s">
        <v>113</v>
      </c>
      <c r="H71" s="73">
        <v>33.54</v>
      </c>
      <c r="I71" s="46">
        <v>0</v>
      </c>
      <c r="J71" s="46">
        <v>0</v>
      </c>
      <c r="K71" s="46">
        <v>6.53</v>
      </c>
      <c r="L71" s="46">
        <v>1.1599999999999999</v>
      </c>
      <c r="M71" s="74">
        <v>0</v>
      </c>
      <c r="N71" s="73">
        <v>0</v>
      </c>
      <c r="O71" s="46">
        <v>-124</v>
      </c>
      <c r="P71" s="46">
        <v>0</v>
      </c>
      <c r="Q71" s="46">
        <v>0</v>
      </c>
      <c r="R71" s="46">
        <v>0</v>
      </c>
      <c r="S71" s="74">
        <v>0</v>
      </c>
      <c r="U71" s="73">
        <v>41.23</v>
      </c>
      <c r="V71" s="74">
        <v>-125</v>
      </c>
      <c r="W71">
        <v>33.54</v>
      </c>
      <c r="X71">
        <v>-124</v>
      </c>
      <c r="Y71">
        <v>-1</v>
      </c>
      <c r="Z71">
        <v>1.1599999999999999</v>
      </c>
      <c r="AA71">
        <v>6.53</v>
      </c>
      <c r="AB71">
        <v>0</v>
      </c>
      <c r="AC71">
        <v>0</v>
      </c>
    </row>
    <row r="72" spans="7:29">
      <c r="G72" t="s">
        <v>114</v>
      </c>
      <c r="H72" s="73">
        <v>17.440000000000001</v>
      </c>
      <c r="I72" s="46">
        <v>0</v>
      </c>
      <c r="J72" s="46">
        <v>0</v>
      </c>
      <c r="K72" s="46">
        <v>4.3600000000000003</v>
      </c>
      <c r="L72" s="46">
        <v>0.81</v>
      </c>
      <c r="M72" s="74">
        <v>0.12</v>
      </c>
      <c r="N72" s="73">
        <v>0</v>
      </c>
      <c r="O72" s="46">
        <v>-73</v>
      </c>
      <c r="P72" s="46">
        <v>0</v>
      </c>
      <c r="Q72" s="46">
        <v>0</v>
      </c>
      <c r="R72" s="46">
        <v>0</v>
      </c>
      <c r="S72" s="74">
        <v>0</v>
      </c>
      <c r="U72" s="73">
        <v>22.73</v>
      </c>
      <c r="V72" s="74">
        <v>-74</v>
      </c>
      <c r="W72">
        <v>17.440000000000001</v>
      </c>
      <c r="X72">
        <v>-73</v>
      </c>
      <c r="Y72">
        <v>-1</v>
      </c>
      <c r="Z72">
        <v>0.81</v>
      </c>
      <c r="AA72">
        <v>4.3600000000000003</v>
      </c>
      <c r="AB72">
        <v>0.12</v>
      </c>
      <c r="AC72">
        <v>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3.55</v>
      </c>
      <c r="L73" s="46">
        <v>0.61</v>
      </c>
      <c r="M73" s="74">
        <v>0.17</v>
      </c>
      <c r="N73" s="73">
        <v>-19</v>
      </c>
      <c r="O73" s="46">
        <v>0</v>
      </c>
      <c r="P73" s="46">
        <v>-15</v>
      </c>
      <c r="Q73" s="46">
        <v>0</v>
      </c>
      <c r="R73" s="46">
        <v>0</v>
      </c>
      <c r="S73" s="74">
        <v>0</v>
      </c>
      <c r="U73" s="73">
        <v>4.33</v>
      </c>
      <c r="V73" s="74">
        <v>-35</v>
      </c>
      <c r="W73">
        <v>-19</v>
      </c>
      <c r="X73">
        <v>0</v>
      </c>
      <c r="Y73">
        <v>-1</v>
      </c>
      <c r="Z73">
        <v>0.61</v>
      </c>
      <c r="AA73">
        <v>3.55</v>
      </c>
      <c r="AB73">
        <v>0.17</v>
      </c>
      <c r="AC73">
        <v>-15</v>
      </c>
    </row>
    <row r="74" spans="7:29">
      <c r="G74" t="s">
        <v>116</v>
      </c>
      <c r="H74" s="73">
        <v>0</v>
      </c>
      <c r="I74" s="46">
        <v>9.3699999999999992</v>
      </c>
      <c r="J74" s="46">
        <v>0</v>
      </c>
      <c r="K74" s="46">
        <v>2.8</v>
      </c>
      <c r="L74" s="46">
        <v>0.44</v>
      </c>
      <c r="M74" s="74">
        <v>0.17</v>
      </c>
      <c r="N74" s="73">
        <v>-24</v>
      </c>
      <c r="O74" s="46">
        <v>0</v>
      </c>
      <c r="P74" s="46">
        <v>-10</v>
      </c>
      <c r="Q74" s="46">
        <v>0</v>
      </c>
      <c r="R74" s="46">
        <v>0</v>
      </c>
      <c r="S74" s="74">
        <v>0</v>
      </c>
      <c r="U74" s="73">
        <v>12.78</v>
      </c>
      <c r="V74" s="74">
        <v>-35</v>
      </c>
      <c r="W74">
        <v>-24</v>
      </c>
      <c r="X74">
        <v>9.3699999999999992</v>
      </c>
      <c r="Y74">
        <v>-1</v>
      </c>
      <c r="Z74">
        <v>0.44</v>
      </c>
      <c r="AA74">
        <v>2.8</v>
      </c>
      <c r="AB74">
        <v>0.17</v>
      </c>
      <c r="AC74">
        <v>-10</v>
      </c>
    </row>
    <row r="75" spans="7:29">
      <c r="G75" t="s">
        <v>117</v>
      </c>
      <c r="H75" s="73">
        <v>2.17</v>
      </c>
      <c r="I75" s="46">
        <v>26.3</v>
      </c>
      <c r="J75" s="46">
        <v>0</v>
      </c>
      <c r="K75" s="46">
        <v>3.15</v>
      </c>
      <c r="L75" s="46">
        <v>0.52</v>
      </c>
      <c r="M75" s="74">
        <v>0.21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32.35</v>
      </c>
      <c r="V75" s="74">
        <v>-1</v>
      </c>
      <c r="W75">
        <v>2.17</v>
      </c>
      <c r="X75">
        <v>26.3</v>
      </c>
      <c r="Y75">
        <v>-1</v>
      </c>
      <c r="Z75">
        <v>0.52</v>
      </c>
      <c r="AA75">
        <v>3.15</v>
      </c>
      <c r="AB75">
        <v>0.21</v>
      </c>
      <c r="AC75">
        <v>0</v>
      </c>
    </row>
    <row r="76" spans="7:29">
      <c r="G76" t="s">
        <v>118</v>
      </c>
      <c r="H76" s="73">
        <v>0</v>
      </c>
      <c r="I76" s="46">
        <v>22.41</v>
      </c>
      <c r="J76" s="46">
        <v>0</v>
      </c>
      <c r="K76" s="46">
        <v>3.36</v>
      </c>
      <c r="L76" s="46">
        <v>0.6</v>
      </c>
      <c r="M76" s="74">
        <v>0.19</v>
      </c>
      <c r="N76" s="73">
        <v>-14</v>
      </c>
      <c r="O76" s="46">
        <v>0</v>
      </c>
      <c r="P76" s="46">
        <v>-10</v>
      </c>
      <c r="Q76" s="46">
        <v>0</v>
      </c>
      <c r="R76" s="46">
        <v>0</v>
      </c>
      <c r="S76" s="74">
        <v>0</v>
      </c>
      <c r="U76" s="73">
        <v>26.56</v>
      </c>
      <c r="V76" s="74">
        <v>-25</v>
      </c>
      <c r="W76">
        <v>-14</v>
      </c>
      <c r="X76">
        <v>22.41</v>
      </c>
      <c r="Y76">
        <v>-1</v>
      </c>
      <c r="Z76">
        <v>0.6</v>
      </c>
      <c r="AA76">
        <v>3.36</v>
      </c>
      <c r="AB76">
        <v>0.19</v>
      </c>
      <c r="AC76">
        <v>-10</v>
      </c>
    </row>
    <row r="77" spans="7:29">
      <c r="G77" t="s">
        <v>119</v>
      </c>
      <c r="H77" s="73">
        <v>0</v>
      </c>
      <c r="I77" s="46">
        <v>16.18</v>
      </c>
      <c r="J77" s="46">
        <v>0</v>
      </c>
      <c r="K77" s="46">
        <v>3.39</v>
      </c>
      <c r="L77" s="46">
        <v>0.65</v>
      </c>
      <c r="M77" s="74">
        <v>0.25</v>
      </c>
      <c r="N77" s="73">
        <v>-6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20.47</v>
      </c>
      <c r="V77" s="74">
        <v>-7</v>
      </c>
      <c r="W77">
        <v>-6</v>
      </c>
      <c r="X77">
        <v>16.18</v>
      </c>
      <c r="Y77">
        <v>-1</v>
      </c>
      <c r="Z77">
        <v>0.65</v>
      </c>
      <c r="AA77">
        <v>3.39</v>
      </c>
      <c r="AB77">
        <v>0.25</v>
      </c>
      <c r="AC77">
        <v>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3.26</v>
      </c>
      <c r="L78" s="46">
        <v>0.6</v>
      </c>
      <c r="M78" s="74">
        <v>0.22</v>
      </c>
      <c r="N78" s="73">
        <v>-42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4.08</v>
      </c>
      <c r="V78" s="74">
        <v>-43</v>
      </c>
      <c r="W78">
        <v>-42</v>
      </c>
      <c r="X78">
        <v>0</v>
      </c>
      <c r="Y78">
        <v>-1</v>
      </c>
      <c r="Z78">
        <v>0.6</v>
      </c>
      <c r="AA78">
        <v>3.26</v>
      </c>
      <c r="AB78">
        <v>0.22</v>
      </c>
      <c r="AC78">
        <v>0</v>
      </c>
    </row>
    <row r="79" spans="7:29">
      <c r="G79" t="s">
        <v>121</v>
      </c>
      <c r="H79" s="73">
        <v>1.54</v>
      </c>
      <c r="I79" s="46">
        <v>0</v>
      </c>
      <c r="J79" s="46">
        <v>0</v>
      </c>
      <c r="K79" s="46">
        <v>4.74</v>
      </c>
      <c r="L79" s="46">
        <v>1.54</v>
      </c>
      <c r="M79" s="74">
        <v>0.13</v>
      </c>
      <c r="N79" s="73">
        <v>0</v>
      </c>
      <c r="O79" s="46">
        <v>-55</v>
      </c>
      <c r="P79" s="46">
        <v>-15</v>
      </c>
      <c r="Q79" s="46">
        <v>0</v>
      </c>
      <c r="R79" s="46">
        <v>0</v>
      </c>
      <c r="S79" s="74">
        <v>0</v>
      </c>
      <c r="U79" s="73">
        <v>7.95</v>
      </c>
      <c r="V79" s="74">
        <v>-71</v>
      </c>
      <c r="W79">
        <v>1.54</v>
      </c>
      <c r="X79">
        <v>-55</v>
      </c>
      <c r="Y79">
        <v>-1</v>
      </c>
      <c r="Z79">
        <v>1.54</v>
      </c>
      <c r="AA79">
        <v>4.74</v>
      </c>
      <c r="AB79">
        <v>0.13</v>
      </c>
      <c r="AC79">
        <v>-15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4.57</v>
      </c>
      <c r="L80" s="46">
        <v>1.67</v>
      </c>
      <c r="M80" s="74">
        <v>0</v>
      </c>
      <c r="N80" s="73">
        <v>0</v>
      </c>
      <c r="O80" s="46">
        <v>-65</v>
      </c>
      <c r="P80" s="46">
        <v>0</v>
      </c>
      <c r="Q80" s="46">
        <v>0</v>
      </c>
      <c r="R80" s="46">
        <v>0</v>
      </c>
      <c r="S80" s="74">
        <v>0</v>
      </c>
      <c r="U80" s="73">
        <v>6.24</v>
      </c>
      <c r="V80" s="74">
        <v>-66</v>
      </c>
      <c r="W80">
        <v>0</v>
      </c>
      <c r="X80">
        <v>-65</v>
      </c>
      <c r="Y80">
        <v>-1</v>
      </c>
      <c r="Z80">
        <v>1.67</v>
      </c>
      <c r="AA80">
        <v>4.57</v>
      </c>
      <c r="AB80">
        <v>0</v>
      </c>
      <c r="AC80">
        <v>0</v>
      </c>
    </row>
    <row r="81" spans="7:29">
      <c r="G81" t="s">
        <v>123</v>
      </c>
      <c r="H81" s="73">
        <v>20.149999999999999</v>
      </c>
      <c r="I81" s="46">
        <v>0</v>
      </c>
      <c r="J81" s="46">
        <v>0</v>
      </c>
      <c r="K81" s="46">
        <v>13.26</v>
      </c>
      <c r="L81" s="46">
        <v>5.36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38.770000000000003</v>
      </c>
      <c r="V81" s="74">
        <v>-1</v>
      </c>
      <c r="W81">
        <v>20.149999999999999</v>
      </c>
      <c r="X81">
        <v>0</v>
      </c>
      <c r="Y81">
        <v>-1</v>
      </c>
      <c r="Z81">
        <v>5.36</v>
      </c>
      <c r="AA81">
        <v>13.26</v>
      </c>
      <c r="AB81">
        <v>0</v>
      </c>
      <c r="AC81">
        <v>0</v>
      </c>
    </row>
    <row r="82" spans="7:29">
      <c r="G82" t="s">
        <v>124</v>
      </c>
      <c r="H82" s="73">
        <v>39.18</v>
      </c>
      <c r="I82" s="46">
        <v>0</v>
      </c>
      <c r="J82" s="46">
        <v>0</v>
      </c>
      <c r="K82" s="46">
        <v>16.39</v>
      </c>
      <c r="L82" s="46">
        <v>7.48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63.05</v>
      </c>
      <c r="V82" s="74">
        <v>-1</v>
      </c>
      <c r="W82">
        <v>39.18</v>
      </c>
      <c r="X82">
        <v>0</v>
      </c>
      <c r="Y82">
        <v>-1</v>
      </c>
      <c r="Z82">
        <v>7.48</v>
      </c>
      <c r="AA82">
        <v>16.39</v>
      </c>
      <c r="AB82">
        <v>0</v>
      </c>
      <c r="AC82">
        <v>0</v>
      </c>
    </row>
    <row r="83" spans="7:29">
      <c r="G83" t="s">
        <v>125</v>
      </c>
      <c r="H83" s="73">
        <v>57.04</v>
      </c>
      <c r="I83" s="46">
        <v>14.5</v>
      </c>
      <c r="J83" s="46">
        <v>0</v>
      </c>
      <c r="K83" s="46">
        <v>19.34</v>
      </c>
      <c r="L83" s="46">
        <v>10.050000000000001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100.93</v>
      </c>
      <c r="V83" s="74">
        <v>-1</v>
      </c>
      <c r="W83">
        <v>57.04</v>
      </c>
      <c r="X83">
        <v>14.5</v>
      </c>
      <c r="Y83">
        <v>-1</v>
      </c>
      <c r="Z83">
        <v>10.050000000000001</v>
      </c>
      <c r="AA83">
        <v>19.34</v>
      </c>
      <c r="AB83">
        <v>0</v>
      </c>
      <c r="AC83">
        <v>0</v>
      </c>
    </row>
    <row r="84" spans="7:29">
      <c r="G84" t="s">
        <v>126</v>
      </c>
      <c r="H84" s="73">
        <v>53.18</v>
      </c>
      <c r="I84" s="46">
        <v>14.5</v>
      </c>
      <c r="J84" s="46">
        <v>0</v>
      </c>
      <c r="K84" s="46">
        <v>9.67</v>
      </c>
      <c r="L84" s="46">
        <v>9.4700000000000006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86.82</v>
      </c>
      <c r="V84" s="74">
        <v>-1</v>
      </c>
      <c r="W84">
        <v>53.18</v>
      </c>
      <c r="X84">
        <v>14.5</v>
      </c>
      <c r="Y84">
        <v>-1</v>
      </c>
      <c r="Z84">
        <v>9.4700000000000006</v>
      </c>
      <c r="AA84">
        <v>9.67</v>
      </c>
      <c r="AB84">
        <v>0</v>
      </c>
      <c r="AC84">
        <v>0</v>
      </c>
    </row>
    <row r="85" spans="7:29">
      <c r="G85" t="s">
        <v>127</v>
      </c>
      <c r="H85" s="73">
        <v>29.97</v>
      </c>
      <c r="I85" s="46">
        <v>15.47</v>
      </c>
      <c r="J85" s="46">
        <v>0</v>
      </c>
      <c r="K85" s="46">
        <v>9.67</v>
      </c>
      <c r="L85" s="46">
        <v>9.09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64.2</v>
      </c>
      <c r="V85" s="74">
        <v>-1</v>
      </c>
      <c r="W85">
        <v>29.97</v>
      </c>
      <c r="X85">
        <v>15.47</v>
      </c>
      <c r="Y85">
        <v>-1</v>
      </c>
      <c r="Z85">
        <v>9.09</v>
      </c>
      <c r="AA85">
        <v>9.67</v>
      </c>
      <c r="AB85">
        <v>0</v>
      </c>
      <c r="AC85">
        <v>0</v>
      </c>
    </row>
    <row r="86" spans="7:29">
      <c r="G86" t="s">
        <v>128</v>
      </c>
      <c r="H86" s="73">
        <v>25.13</v>
      </c>
      <c r="I86" s="46">
        <v>13.54</v>
      </c>
      <c r="J86" s="46">
        <v>0</v>
      </c>
      <c r="K86" s="46">
        <v>0</v>
      </c>
      <c r="L86" s="46">
        <v>8.99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47.66</v>
      </c>
      <c r="V86" s="74">
        <v>-1</v>
      </c>
      <c r="W86">
        <v>25.13</v>
      </c>
      <c r="X86">
        <v>13.54</v>
      </c>
      <c r="Y86">
        <v>-1</v>
      </c>
      <c r="Z86">
        <v>8.99</v>
      </c>
      <c r="AA86">
        <v>0</v>
      </c>
      <c r="AB86">
        <v>0</v>
      </c>
      <c r="AC86">
        <v>0</v>
      </c>
    </row>
    <row r="87" spans="7:29">
      <c r="G87" t="s">
        <v>129</v>
      </c>
      <c r="H87" s="73">
        <v>5.8</v>
      </c>
      <c r="I87" s="46">
        <v>0</v>
      </c>
      <c r="J87" s="46">
        <v>0</v>
      </c>
      <c r="K87" s="46">
        <v>0</v>
      </c>
      <c r="L87" s="46">
        <v>7.83</v>
      </c>
      <c r="M87" s="74">
        <v>0</v>
      </c>
      <c r="N87" s="73">
        <v>0</v>
      </c>
      <c r="O87" s="46">
        <v>-6</v>
      </c>
      <c r="P87" s="46">
        <v>-20</v>
      </c>
      <c r="Q87" s="46">
        <v>0</v>
      </c>
      <c r="R87" s="46">
        <v>0</v>
      </c>
      <c r="S87" s="74">
        <v>0</v>
      </c>
      <c r="U87" s="73">
        <v>13.63</v>
      </c>
      <c r="V87" s="74">
        <v>-27</v>
      </c>
      <c r="W87">
        <v>5.8</v>
      </c>
      <c r="X87">
        <v>-6</v>
      </c>
      <c r="Y87">
        <v>-1</v>
      </c>
      <c r="Z87">
        <v>7.83</v>
      </c>
      <c r="AA87">
        <v>0</v>
      </c>
      <c r="AB87">
        <v>0</v>
      </c>
      <c r="AC87">
        <v>-20</v>
      </c>
    </row>
    <row r="88" spans="7:29">
      <c r="G88" t="s">
        <v>130</v>
      </c>
      <c r="H88" s="73">
        <v>12.57</v>
      </c>
      <c r="I88" s="46">
        <v>0</v>
      </c>
      <c r="J88" s="46">
        <v>0</v>
      </c>
      <c r="K88" s="46">
        <v>0</v>
      </c>
      <c r="L88" s="46">
        <v>7.73</v>
      </c>
      <c r="M88" s="74">
        <v>0</v>
      </c>
      <c r="N88" s="73">
        <v>0</v>
      </c>
      <c r="O88" s="46">
        <v>-15</v>
      </c>
      <c r="P88" s="46">
        <v>-40</v>
      </c>
      <c r="Q88" s="46">
        <v>0</v>
      </c>
      <c r="R88" s="46">
        <v>0</v>
      </c>
      <c r="S88" s="74">
        <v>0</v>
      </c>
      <c r="U88" s="73">
        <v>20.3</v>
      </c>
      <c r="V88" s="74">
        <v>-56</v>
      </c>
      <c r="W88">
        <v>12.57</v>
      </c>
      <c r="X88">
        <v>-15</v>
      </c>
      <c r="Y88">
        <v>-1</v>
      </c>
      <c r="Z88">
        <v>7.73</v>
      </c>
      <c r="AA88">
        <v>0</v>
      </c>
      <c r="AB88">
        <v>0</v>
      </c>
      <c r="AC88">
        <v>-40</v>
      </c>
    </row>
    <row r="89" spans="7:29">
      <c r="G89" t="s">
        <v>131</v>
      </c>
      <c r="H89" s="73">
        <v>27.07</v>
      </c>
      <c r="I89" s="46">
        <v>0</v>
      </c>
      <c r="J89" s="46">
        <v>0</v>
      </c>
      <c r="K89" s="46">
        <v>0</v>
      </c>
      <c r="L89" s="46">
        <v>7.25</v>
      </c>
      <c r="M89" s="74">
        <v>0</v>
      </c>
      <c r="N89" s="73">
        <v>0</v>
      </c>
      <c r="O89" s="46">
        <v>-5</v>
      </c>
      <c r="P89" s="46">
        <v>-40</v>
      </c>
      <c r="Q89" s="46">
        <v>0</v>
      </c>
      <c r="R89" s="46">
        <v>0</v>
      </c>
      <c r="S89" s="74">
        <v>0</v>
      </c>
      <c r="U89" s="73">
        <v>34.32</v>
      </c>
      <c r="V89" s="74">
        <v>-46</v>
      </c>
      <c r="W89">
        <v>27.07</v>
      </c>
      <c r="X89">
        <v>-5</v>
      </c>
      <c r="Y89">
        <v>-1</v>
      </c>
      <c r="Z89">
        <v>7.25</v>
      </c>
      <c r="AA89">
        <v>0</v>
      </c>
      <c r="AB89">
        <v>0</v>
      </c>
      <c r="AC89">
        <v>-40</v>
      </c>
    </row>
    <row r="90" spans="7:29">
      <c r="G90" t="s">
        <v>132</v>
      </c>
      <c r="H90" s="73">
        <v>31.91</v>
      </c>
      <c r="I90" s="46">
        <v>0</v>
      </c>
      <c r="J90" s="46">
        <v>0</v>
      </c>
      <c r="K90" s="46">
        <v>0</v>
      </c>
      <c r="L90" s="46">
        <v>5.8</v>
      </c>
      <c r="M90" s="74">
        <v>0</v>
      </c>
      <c r="N90" s="73">
        <v>0</v>
      </c>
      <c r="O90" s="46">
        <v>-15</v>
      </c>
      <c r="P90" s="46">
        <v>-30</v>
      </c>
      <c r="Q90" s="46">
        <v>0</v>
      </c>
      <c r="R90" s="46">
        <v>0</v>
      </c>
      <c r="S90" s="74">
        <v>0</v>
      </c>
      <c r="U90" s="73">
        <v>37.71</v>
      </c>
      <c r="V90" s="74">
        <v>-46</v>
      </c>
      <c r="W90">
        <v>31.91</v>
      </c>
      <c r="X90">
        <v>-15</v>
      </c>
      <c r="Y90">
        <v>-1</v>
      </c>
      <c r="Z90">
        <v>5.8</v>
      </c>
      <c r="AA90">
        <v>0</v>
      </c>
      <c r="AB90">
        <v>0</v>
      </c>
      <c r="AC90">
        <v>-30</v>
      </c>
    </row>
    <row r="91" spans="7:29">
      <c r="G91" t="s">
        <v>133</v>
      </c>
      <c r="H91" s="73">
        <v>31.91</v>
      </c>
      <c r="I91" s="46">
        <v>4.83</v>
      </c>
      <c r="J91" s="46">
        <v>0</v>
      </c>
      <c r="K91" s="46">
        <v>0</v>
      </c>
      <c r="L91" s="46">
        <v>5.7</v>
      </c>
      <c r="M91" s="74">
        <v>0</v>
      </c>
      <c r="N91" s="73">
        <v>0</v>
      </c>
      <c r="O91" s="46">
        <v>0</v>
      </c>
      <c r="P91" s="46">
        <v>-20</v>
      </c>
      <c r="Q91" s="46">
        <v>0</v>
      </c>
      <c r="R91" s="46">
        <v>0</v>
      </c>
      <c r="S91" s="74">
        <v>0</v>
      </c>
      <c r="U91" s="73">
        <v>42.44</v>
      </c>
      <c r="V91" s="74">
        <v>-21</v>
      </c>
      <c r="W91">
        <v>31.91</v>
      </c>
      <c r="X91">
        <v>4.83</v>
      </c>
      <c r="Y91">
        <v>-1</v>
      </c>
      <c r="Z91">
        <v>5.7</v>
      </c>
      <c r="AA91">
        <v>0</v>
      </c>
      <c r="AB91">
        <v>0</v>
      </c>
      <c r="AC91">
        <v>-20</v>
      </c>
    </row>
    <row r="92" spans="7:29">
      <c r="G92" t="s">
        <v>134</v>
      </c>
      <c r="H92" s="73">
        <v>26.1</v>
      </c>
      <c r="I92" s="46">
        <v>0</v>
      </c>
      <c r="J92" s="46">
        <v>0</v>
      </c>
      <c r="K92" s="46">
        <v>0</v>
      </c>
      <c r="L92" s="46">
        <v>5.03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31.13</v>
      </c>
      <c r="V92" s="74">
        <v>-1</v>
      </c>
      <c r="W92">
        <v>26.1</v>
      </c>
      <c r="X92">
        <v>0</v>
      </c>
      <c r="Y92">
        <v>-1</v>
      </c>
      <c r="Z92">
        <v>5.03</v>
      </c>
      <c r="AA92">
        <v>0</v>
      </c>
      <c r="AB92">
        <v>0</v>
      </c>
      <c r="AC92">
        <v>0</v>
      </c>
    </row>
    <row r="93" spans="7:29">
      <c r="G93" t="s">
        <v>135</v>
      </c>
      <c r="H93" s="73">
        <v>33.840000000000003</v>
      </c>
      <c r="I93" s="46">
        <v>0</v>
      </c>
      <c r="J93" s="46">
        <v>0</v>
      </c>
      <c r="K93" s="46">
        <v>0</v>
      </c>
      <c r="L93" s="46">
        <v>4.0599999999999996</v>
      </c>
      <c r="M93" s="74">
        <v>0</v>
      </c>
      <c r="N93" s="73">
        <v>0</v>
      </c>
      <c r="O93" s="46">
        <v>-10</v>
      </c>
      <c r="P93" s="46">
        <v>-70</v>
      </c>
      <c r="Q93" s="46">
        <v>0</v>
      </c>
      <c r="R93" s="46">
        <v>0</v>
      </c>
      <c r="S93" s="74">
        <v>0</v>
      </c>
      <c r="U93" s="73">
        <v>37.9</v>
      </c>
      <c r="V93" s="74">
        <v>-81</v>
      </c>
      <c r="W93">
        <v>33.840000000000003</v>
      </c>
      <c r="X93">
        <v>-10</v>
      </c>
      <c r="Y93">
        <v>-1</v>
      </c>
      <c r="Z93">
        <v>4.0599999999999996</v>
      </c>
      <c r="AA93">
        <v>0</v>
      </c>
      <c r="AB93">
        <v>0</v>
      </c>
      <c r="AC93">
        <v>-70</v>
      </c>
    </row>
    <row r="94" spans="7:29">
      <c r="G94" t="s">
        <v>136</v>
      </c>
      <c r="H94" s="73">
        <v>31.91</v>
      </c>
      <c r="I94" s="46">
        <v>0</v>
      </c>
      <c r="J94" s="46">
        <v>0</v>
      </c>
      <c r="K94" s="46">
        <v>0</v>
      </c>
      <c r="L94" s="46">
        <v>3.96</v>
      </c>
      <c r="M94" s="74">
        <v>0</v>
      </c>
      <c r="N94" s="73">
        <v>0</v>
      </c>
      <c r="O94" s="46">
        <v>-5</v>
      </c>
      <c r="P94" s="46">
        <v>0</v>
      </c>
      <c r="Q94" s="46">
        <v>0</v>
      </c>
      <c r="R94" s="46">
        <v>0</v>
      </c>
      <c r="S94" s="74">
        <v>0</v>
      </c>
      <c r="U94" s="73">
        <v>35.869999999999997</v>
      </c>
      <c r="V94" s="74">
        <v>-6</v>
      </c>
      <c r="W94">
        <v>31.91</v>
      </c>
      <c r="X94">
        <v>-5</v>
      </c>
      <c r="Y94">
        <v>-1</v>
      </c>
      <c r="Z94">
        <v>3.96</v>
      </c>
      <c r="AA94">
        <v>0</v>
      </c>
      <c r="AB94">
        <v>0</v>
      </c>
      <c r="AC94">
        <v>0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2.9</v>
      </c>
      <c r="M95" s="74">
        <v>0</v>
      </c>
      <c r="N95" s="73">
        <v>0</v>
      </c>
      <c r="O95" s="46">
        <v>-5</v>
      </c>
      <c r="P95" s="46">
        <v>-20</v>
      </c>
      <c r="Q95" s="46">
        <v>0</v>
      </c>
      <c r="R95" s="46">
        <v>0</v>
      </c>
      <c r="S95" s="74">
        <v>0</v>
      </c>
      <c r="U95" s="73">
        <v>2.9</v>
      </c>
      <c r="V95" s="74">
        <v>-26</v>
      </c>
      <c r="W95">
        <v>0</v>
      </c>
      <c r="X95">
        <v>-5</v>
      </c>
      <c r="Y95">
        <v>-1</v>
      </c>
      <c r="Z95">
        <v>2.9</v>
      </c>
      <c r="AA95">
        <v>0</v>
      </c>
      <c r="AB95">
        <v>0</v>
      </c>
      <c r="AC95">
        <v>-20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2.71</v>
      </c>
      <c r="M96" s="74">
        <v>0</v>
      </c>
      <c r="N96" s="73">
        <v>0</v>
      </c>
      <c r="O96" s="46">
        <v>-10</v>
      </c>
      <c r="P96" s="46">
        <v>-20</v>
      </c>
      <c r="Q96" s="46">
        <v>0</v>
      </c>
      <c r="R96" s="46">
        <v>0</v>
      </c>
      <c r="S96" s="74">
        <v>0</v>
      </c>
      <c r="U96" s="73">
        <v>2.71</v>
      </c>
      <c r="V96" s="74">
        <v>-31</v>
      </c>
      <c r="W96">
        <v>0</v>
      </c>
      <c r="X96">
        <v>-10</v>
      </c>
      <c r="Y96">
        <v>-1</v>
      </c>
      <c r="Z96">
        <v>2.71</v>
      </c>
      <c r="AA96">
        <v>0</v>
      </c>
      <c r="AB96">
        <v>0</v>
      </c>
      <c r="AC96">
        <v>-20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2.3199999999999998</v>
      </c>
      <c r="M97" s="74">
        <v>0</v>
      </c>
      <c r="N97" s="73">
        <v>-18</v>
      </c>
      <c r="O97" s="46">
        <v>-10</v>
      </c>
      <c r="P97" s="46">
        <v>-25</v>
      </c>
      <c r="Q97" s="46">
        <v>0</v>
      </c>
      <c r="R97" s="46">
        <v>0</v>
      </c>
      <c r="S97" s="74">
        <v>0</v>
      </c>
      <c r="U97" s="73">
        <v>2.3199999999999998</v>
      </c>
      <c r="V97" s="74">
        <v>-54</v>
      </c>
      <c r="W97">
        <v>-18</v>
      </c>
      <c r="X97">
        <v>-10</v>
      </c>
      <c r="Y97">
        <v>-1</v>
      </c>
      <c r="Z97">
        <v>2.3199999999999998</v>
      </c>
      <c r="AA97">
        <v>0</v>
      </c>
      <c r="AB97">
        <v>0</v>
      </c>
      <c r="AC97">
        <v>-25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1.55</v>
      </c>
      <c r="M98" s="74">
        <v>0</v>
      </c>
      <c r="N98" s="73">
        <v>-15</v>
      </c>
      <c r="O98" s="46">
        <v>-20</v>
      </c>
      <c r="P98" s="46">
        <v>-50</v>
      </c>
      <c r="Q98" s="46">
        <v>0</v>
      </c>
      <c r="R98" s="46">
        <v>0</v>
      </c>
      <c r="S98" s="74">
        <v>0</v>
      </c>
      <c r="U98" s="73">
        <v>1.55</v>
      </c>
      <c r="V98" s="74">
        <v>-86</v>
      </c>
      <c r="W98">
        <v>-15</v>
      </c>
      <c r="X98">
        <v>-20</v>
      </c>
      <c r="Y98">
        <v>-1</v>
      </c>
      <c r="Z98">
        <v>1.55</v>
      </c>
      <c r="AA98">
        <v>0</v>
      </c>
      <c r="AB98">
        <v>0</v>
      </c>
      <c r="AC98">
        <v>-50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0.52078750000000018</v>
      </c>
      <c r="I99" s="69">
        <f t="shared" ref="I99:BQ99" si="1">SUM(I3:I98)/4000</f>
        <v>0.13857000000000003</v>
      </c>
      <c r="J99" s="69">
        <f t="shared" si="1"/>
        <v>6.4152500000000015E-2</v>
      </c>
      <c r="K99" s="69">
        <f t="shared" si="1"/>
        <v>6.7870000000000014E-2</v>
      </c>
      <c r="L99" s="69">
        <f t="shared" si="1"/>
        <v>0.129445</v>
      </c>
      <c r="M99" s="69">
        <f t="shared" si="1"/>
        <v>3.8749999999999993E-4</v>
      </c>
      <c r="N99" s="68">
        <f t="shared" si="1"/>
        <v>-8.2250000000000004E-2</v>
      </c>
      <c r="O99" s="69">
        <f t="shared" si="1"/>
        <v>-0.50749999999999995</v>
      </c>
      <c r="P99" s="69">
        <f t="shared" si="1"/>
        <v>-0.50224999999999997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0.92121000000000008</v>
      </c>
      <c r="V99" s="70">
        <f t="shared" si="1"/>
        <v>-1.1160000000000001</v>
      </c>
      <c r="W99">
        <f t="shared" si="1"/>
        <v>0.43853750000000014</v>
      </c>
      <c r="X99">
        <f t="shared" si="1"/>
        <v>-0.36892999999999998</v>
      </c>
      <c r="Y99">
        <f t="shared" si="1"/>
        <v>-2.4E-2</v>
      </c>
      <c r="Z99">
        <f t="shared" si="1"/>
        <v>0.129445</v>
      </c>
      <c r="AA99">
        <f t="shared" si="1"/>
        <v>6.7870000000000014E-2</v>
      </c>
      <c r="AB99">
        <f t="shared" si="1"/>
        <v>3.8749999999999993E-4</v>
      </c>
      <c r="AC99">
        <f t="shared" si="1"/>
        <v>-0.43809750000000003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5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564</v>
      </c>
      <c r="Z2" t="s">
        <v>440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564</v>
      </c>
      <c r="U3" s="73">
        <v>0</v>
      </c>
      <c r="V3" s="74">
        <v>-2</v>
      </c>
      <c r="W3">
        <v>0</v>
      </c>
      <c r="X3">
        <v>0</v>
      </c>
      <c r="Y3">
        <v>-2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564</v>
      </c>
      <c r="U4" s="73">
        <v>0</v>
      </c>
      <c r="V4" s="74">
        <v>-2</v>
      </c>
      <c r="W4">
        <v>0</v>
      </c>
      <c r="X4">
        <v>0</v>
      </c>
      <c r="Y4">
        <v>-2</v>
      </c>
      <c r="Z4">
        <v>0</v>
      </c>
    </row>
    <row r="5" spans="1:26">
      <c r="B5" t="s">
        <v>379</v>
      </c>
      <c r="D5" t="s">
        <v>441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-2</v>
      </c>
      <c r="W5">
        <v>0</v>
      </c>
      <c r="X5">
        <v>0</v>
      </c>
      <c r="Y5">
        <v>-2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-2</v>
      </c>
      <c r="W6">
        <v>0</v>
      </c>
      <c r="X6">
        <v>0</v>
      </c>
      <c r="Y6">
        <v>-2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-2</v>
      </c>
      <c r="W7">
        <v>0</v>
      </c>
      <c r="X7">
        <v>0</v>
      </c>
      <c r="Y7">
        <v>-2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-2</v>
      </c>
      <c r="W8">
        <v>0</v>
      </c>
      <c r="X8">
        <v>0</v>
      </c>
      <c r="Y8">
        <v>-2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-2</v>
      </c>
      <c r="W9">
        <v>0</v>
      </c>
      <c r="X9">
        <v>0</v>
      </c>
      <c r="Y9">
        <v>-2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-2</v>
      </c>
      <c r="W10">
        <v>0</v>
      </c>
      <c r="X10">
        <v>0</v>
      </c>
      <c r="Y10">
        <v>-2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-2</v>
      </c>
      <c r="W11">
        <v>0</v>
      </c>
      <c r="X11">
        <v>0</v>
      </c>
      <c r="Y11">
        <v>-2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-2</v>
      </c>
      <c r="W12">
        <v>0</v>
      </c>
      <c r="X12">
        <v>0</v>
      </c>
      <c r="Y12">
        <v>-2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-2</v>
      </c>
      <c r="W13">
        <v>0</v>
      </c>
      <c r="X13">
        <v>0</v>
      </c>
      <c r="Y13">
        <v>-2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-2</v>
      </c>
      <c r="W14">
        <v>0</v>
      </c>
      <c r="X14">
        <v>0</v>
      </c>
      <c r="Y14">
        <v>-2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-2</v>
      </c>
      <c r="W15">
        <v>0</v>
      </c>
      <c r="X15">
        <v>0</v>
      </c>
      <c r="Y15">
        <v>-2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-2</v>
      </c>
      <c r="W16">
        <v>0</v>
      </c>
      <c r="X16">
        <v>0</v>
      </c>
      <c r="Y16">
        <v>-2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-2</v>
      </c>
      <c r="W17">
        <v>0</v>
      </c>
      <c r="X17">
        <v>0</v>
      </c>
      <c r="Y17">
        <v>-2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-2</v>
      </c>
      <c r="W18">
        <v>0</v>
      </c>
      <c r="X18">
        <v>0</v>
      </c>
      <c r="Y18">
        <v>-2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-2</v>
      </c>
      <c r="W19">
        <v>0</v>
      </c>
      <c r="X19">
        <v>0</v>
      </c>
      <c r="Y19">
        <v>-2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-2</v>
      </c>
      <c r="W20">
        <v>0</v>
      </c>
      <c r="X20">
        <v>0</v>
      </c>
      <c r="Y20">
        <v>-2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-2</v>
      </c>
      <c r="W21">
        <v>0</v>
      </c>
      <c r="X21">
        <v>0</v>
      </c>
      <c r="Y21">
        <v>-2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-2</v>
      </c>
      <c r="W22">
        <v>0</v>
      </c>
      <c r="X22">
        <v>0</v>
      </c>
      <c r="Y22">
        <v>-2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-2</v>
      </c>
      <c r="W23">
        <v>0</v>
      </c>
      <c r="X23">
        <v>0</v>
      </c>
      <c r="Y23">
        <v>-2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0.77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0.77</v>
      </c>
      <c r="V24" s="74">
        <v>-2</v>
      </c>
      <c r="W24">
        <v>0</v>
      </c>
      <c r="X24">
        <v>0</v>
      </c>
      <c r="Y24">
        <v>-2</v>
      </c>
      <c r="Z24">
        <v>0.77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-2</v>
      </c>
      <c r="W25">
        <v>0</v>
      </c>
      <c r="X25">
        <v>0</v>
      </c>
      <c r="Y25">
        <v>-2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-2</v>
      </c>
      <c r="W26">
        <v>0</v>
      </c>
      <c r="X26">
        <v>0</v>
      </c>
      <c r="Y26">
        <v>-2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-2</v>
      </c>
      <c r="W27">
        <v>0</v>
      </c>
      <c r="X27">
        <v>0</v>
      </c>
      <c r="Y27">
        <v>-2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-2</v>
      </c>
      <c r="W28">
        <v>0</v>
      </c>
      <c r="X28">
        <v>0</v>
      </c>
      <c r="Y28">
        <v>-2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-2</v>
      </c>
      <c r="W29">
        <v>0</v>
      </c>
      <c r="X29">
        <v>0</v>
      </c>
      <c r="Y29">
        <v>-2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-2</v>
      </c>
      <c r="W30">
        <v>0</v>
      </c>
      <c r="X30">
        <v>0</v>
      </c>
      <c r="Y30">
        <v>-2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-2</v>
      </c>
      <c r="W31">
        <v>0</v>
      </c>
      <c r="X31">
        <v>0</v>
      </c>
      <c r="Y31">
        <v>-2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-2</v>
      </c>
      <c r="W32">
        <v>0</v>
      </c>
      <c r="X32">
        <v>0</v>
      </c>
      <c r="Y32">
        <v>-2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-2</v>
      </c>
      <c r="W33">
        <v>0</v>
      </c>
      <c r="X33">
        <v>0</v>
      </c>
      <c r="Y33">
        <v>-2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-2</v>
      </c>
      <c r="W34">
        <v>0</v>
      </c>
      <c r="X34">
        <v>0</v>
      </c>
      <c r="Y34">
        <v>-2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-2</v>
      </c>
      <c r="W35">
        <v>0</v>
      </c>
      <c r="X35">
        <v>0</v>
      </c>
      <c r="Y35">
        <v>-2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-2</v>
      </c>
      <c r="W36">
        <v>0</v>
      </c>
      <c r="X36">
        <v>0</v>
      </c>
      <c r="Y36">
        <v>-2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-2</v>
      </c>
      <c r="W37">
        <v>0</v>
      </c>
      <c r="X37">
        <v>0</v>
      </c>
      <c r="Y37">
        <v>-2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-2</v>
      </c>
      <c r="W38">
        <v>0</v>
      </c>
      <c r="X38">
        <v>0</v>
      </c>
      <c r="Y38">
        <v>-2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-2</v>
      </c>
      <c r="W39">
        <v>0</v>
      </c>
      <c r="X39">
        <v>0</v>
      </c>
      <c r="Y39">
        <v>-2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-2</v>
      </c>
      <c r="W40">
        <v>0</v>
      </c>
      <c r="X40">
        <v>0</v>
      </c>
      <c r="Y40">
        <v>-2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-2</v>
      </c>
      <c r="W41">
        <v>0</v>
      </c>
      <c r="X41">
        <v>0</v>
      </c>
      <c r="Y41">
        <v>-2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-2</v>
      </c>
      <c r="W42">
        <v>0</v>
      </c>
      <c r="X42">
        <v>0</v>
      </c>
      <c r="Y42">
        <v>-2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-2</v>
      </c>
      <c r="W43">
        <v>0</v>
      </c>
      <c r="X43">
        <v>0</v>
      </c>
      <c r="Y43">
        <v>-2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-2</v>
      </c>
      <c r="W44">
        <v>0</v>
      </c>
      <c r="X44">
        <v>0</v>
      </c>
      <c r="Y44">
        <v>-2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-2</v>
      </c>
      <c r="W45">
        <v>0</v>
      </c>
      <c r="X45">
        <v>0</v>
      </c>
      <c r="Y45">
        <v>-2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-2</v>
      </c>
      <c r="W46">
        <v>0</v>
      </c>
      <c r="X46">
        <v>0</v>
      </c>
      <c r="Y46">
        <v>-2</v>
      </c>
      <c r="Z46">
        <v>0</v>
      </c>
    </row>
    <row r="47" spans="7:26">
      <c r="G47" t="s">
        <v>89</v>
      </c>
      <c r="H47" s="73">
        <v>0</v>
      </c>
      <c r="I47" s="46">
        <v>33.840000000000003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33.840000000000003</v>
      </c>
      <c r="V47" s="74">
        <v>-2</v>
      </c>
      <c r="W47">
        <v>0</v>
      </c>
      <c r="X47">
        <v>33.840000000000003</v>
      </c>
      <c r="Y47">
        <v>-2</v>
      </c>
      <c r="Z47">
        <v>0</v>
      </c>
    </row>
    <row r="48" spans="7:26">
      <c r="G48" t="s">
        <v>90</v>
      </c>
      <c r="H48" s="73">
        <v>0</v>
      </c>
      <c r="I48" s="46">
        <v>43.51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43.51</v>
      </c>
      <c r="V48" s="74">
        <v>-2</v>
      </c>
      <c r="W48">
        <v>0</v>
      </c>
      <c r="X48">
        <v>43.51</v>
      </c>
      <c r="Y48">
        <v>-2</v>
      </c>
      <c r="Z48">
        <v>0</v>
      </c>
    </row>
    <row r="49" spans="7:26">
      <c r="G49" t="s">
        <v>91</v>
      </c>
      <c r="H49" s="73">
        <v>0</v>
      </c>
      <c r="I49" s="46">
        <v>48.34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48.34</v>
      </c>
      <c r="V49" s="74">
        <v>-2</v>
      </c>
      <c r="W49">
        <v>0</v>
      </c>
      <c r="X49">
        <v>48.34</v>
      </c>
      <c r="Y49">
        <v>-2</v>
      </c>
      <c r="Z49">
        <v>0</v>
      </c>
    </row>
    <row r="50" spans="7:26">
      <c r="G50" t="s">
        <v>92</v>
      </c>
      <c r="H50" s="73">
        <v>0</v>
      </c>
      <c r="I50" s="46">
        <v>53.17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53.17</v>
      </c>
      <c r="V50" s="74">
        <v>-2</v>
      </c>
      <c r="W50">
        <v>0</v>
      </c>
      <c r="X50">
        <v>53.17</v>
      </c>
      <c r="Y50">
        <v>-2</v>
      </c>
      <c r="Z50">
        <v>0</v>
      </c>
    </row>
    <row r="51" spans="7:26">
      <c r="G51" t="s">
        <v>93</v>
      </c>
      <c r="H51" s="73">
        <v>0</v>
      </c>
      <c r="I51" s="46">
        <v>53.17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53.17</v>
      </c>
      <c r="V51" s="74">
        <v>-2</v>
      </c>
      <c r="W51">
        <v>0</v>
      </c>
      <c r="X51">
        <v>53.17</v>
      </c>
      <c r="Y51">
        <v>-2</v>
      </c>
      <c r="Z51">
        <v>0</v>
      </c>
    </row>
    <row r="52" spans="7:26">
      <c r="G52" t="s">
        <v>94</v>
      </c>
      <c r="H52" s="73">
        <v>0</v>
      </c>
      <c r="I52" s="46">
        <v>53.17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53.17</v>
      </c>
      <c r="V52" s="74">
        <v>-2</v>
      </c>
      <c r="W52">
        <v>0</v>
      </c>
      <c r="X52">
        <v>53.17</v>
      </c>
      <c r="Y52">
        <v>-2</v>
      </c>
      <c r="Z52">
        <v>0</v>
      </c>
    </row>
    <row r="53" spans="7:26">
      <c r="G53" t="s">
        <v>95</v>
      </c>
      <c r="H53" s="73">
        <v>0</v>
      </c>
      <c r="I53" s="46">
        <v>43.51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43.51</v>
      </c>
      <c r="V53" s="74">
        <v>-2</v>
      </c>
      <c r="W53">
        <v>0</v>
      </c>
      <c r="X53">
        <v>43.51</v>
      </c>
      <c r="Y53">
        <v>-2</v>
      </c>
      <c r="Z53">
        <v>0</v>
      </c>
    </row>
    <row r="54" spans="7:26">
      <c r="G54" t="s">
        <v>96</v>
      </c>
      <c r="H54" s="73">
        <v>0</v>
      </c>
      <c r="I54" s="46">
        <v>33.840000000000003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33.840000000000003</v>
      </c>
      <c r="V54" s="74">
        <v>-2</v>
      </c>
      <c r="W54">
        <v>0</v>
      </c>
      <c r="X54">
        <v>33.840000000000003</v>
      </c>
      <c r="Y54">
        <v>-2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-2</v>
      </c>
      <c r="W55">
        <v>0</v>
      </c>
      <c r="X55">
        <v>0</v>
      </c>
      <c r="Y55">
        <v>-2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-2</v>
      </c>
      <c r="W56">
        <v>0</v>
      </c>
      <c r="X56">
        <v>0</v>
      </c>
      <c r="Y56">
        <v>-2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-2</v>
      </c>
      <c r="W57">
        <v>0</v>
      </c>
      <c r="X57">
        <v>0</v>
      </c>
      <c r="Y57">
        <v>-2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-2</v>
      </c>
      <c r="W58">
        <v>0</v>
      </c>
      <c r="X58">
        <v>0</v>
      </c>
      <c r="Y58">
        <v>-2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-2</v>
      </c>
      <c r="W59">
        <v>0</v>
      </c>
      <c r="X59">
        <v>0</v>
      </c>
      <c r="Y59">
        <v>-2</v>
      </c>
      <c r="Z59">
        <v>0</v>
      </c>
    </row>
    <row r="60" spans="7:26">
      <c r="G60" t="s">
        <v>102</v>
      </c>
      <c r="H60" s="73">
        <v>0</v>
      </c>
      <c r="I60" s="46">
        <v>4.83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4.83</v>
      </c>
      <c r="V60" s="74">
        <v>-2</v>
      </c>
      <c r="W60">
        <v>0</v>
      </c>
      <c r="X60">
        <v>4.83</v>
      </c>
      <c r="Y60">
        <v>-2</v>
      </c>
      <c r="Z60">
        <v>0</v>
      </c>
    </row>
    <row r="61" spans="7:26">
      <c r="G61" t="s">
        <v>103</v>
      </c>
      <c r="H61" s="73">
        <v>0</v>
      </c>
      <c r="I61" s="46">
        <v>14.5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14.5</v>
      </c>
      <c r="V61" s="74">
        <v>-2</v>
      </c>
      <c r="W61">
        <v>0</v>
      </c>
      <c r="X61">
        <v>14.5</v>
      </c>
      <c r="Y61">
        <v>-2</v>
      </c>
      <c r="Z61">
        <v>0</v>
      </c>
    </row>
    <row r="62" spans="7:26">
      <c r="G62" t="s">
        <v>104</v>
      </c>
      <c r="H62" s="73">
        <v>0</v>
      </c>
      <c r="I62" s="46">
        <v>38.67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38.67</v>
      </c>
      <c r="V62" s="74">
        <v>-2</v>
      </c>
      <c r="W62">
        <v>0</v>
      </c>
      <c r="X62">
        <v>38.67</v>
      </c>
      <c r="Y62">
        <v>-2</v>
      </c>
      <c r="Z62">
        <v>0</v>
      </c>
    </row>
    <row r="63" spans="7:26">
      <c r="G63" t="s">
        <v>105</v>
      </c>
      <c r="H63" s="73">
        <v>8.57</v>
      </c>
      <c r="I63" s="46">
        <v>58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66.569999999999993</v>
      </c>
      <c r="V63" s="74">
        <v>-2</v>
      </c>
      <c r="W63">
        <v>8.57</v>
      </c>
      <c r="X63">
        <v>58</v>
      </c>
      <c r="Y63">
        <v>-2</v>
      </c>
      <c r="Z63">
        <v>0</v>
      </c>
    </row>
    <row r="64" spans="7:26">
      <c r="G64" t="s">
        <v>106</v>
      </c>
      <c r="H64" s="73">
        <v>16.440000000000001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16.440000000000001</v>
      </c>
      <c r="V64" s="74">
        <v>-2</v>
      </c>
      <c r="W64">
        <v>16.440000000000001</v>
      </c>
      <c r="X64">
        <v>0</v>
      </c>
      <c r="Y64">
        <v>-2</v>
      </c>
      <c r="Z64">
        <v>0</v>
      </c>
    </row>
    <row r="65" spans="7:26">
      <c r="G65" t="s">
        <v>107</v>
      </c>
      <c r="H65" s="73">
        <v>45.27</v>
      </c>
      <c r="I65" s="46">
        <v>14.5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59.77</v>
      </c>
      <c r="V65" s="74">
        <v>-2</v>
      </c>
      <c r="W65">
        <v>45.27</v>
      </c>
      <c r="X65">
        <v>14.5</v>
      </c>
      <c r="Y65">
        <v>-2</v>
      </c>
      <c r="Z65">
        <v>0</v>
      </c>
    </row>
    <row r="66" spans="7:26">
      <c r="G66" t="s">
        <v>108</v>
      </c>
      <c r="H66" s="73">
        <v>0</v>
      </c>
      <c r="I66" s="46">
        <v>62.85</v>
      </c>
      <c r="J66" s="46">
        <v>0</v>
      </c>
      <c r="K66" s="46">
        <v>0</v>
      </c>
      <c r="L66" s="46">
        <v>0</v>
      </c>
      <c r="M66" s="74">
        <v>2.23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65.08</v>
      </c>
      <c r="V66" s="74">
        <v>-2</v>
      </c>
      <c r="W66">
        <v>0</v>
      </c>
      <c r="X66">
        <v>62.85</v>
      </c>
      <c r="Y66">
        <v>-2</v>
      </c>
      <c r="Z66">
        <v>2.23</v>
      </c>
    </row>
    <row r="67" spans="7:26">
      <c r="G67" t="s">
        <v>109</v>
      </c>
      <c r="H67" s="73">
        <v>50.27</v>
      </c>
      <c r="I67" s="46">
        <v>67.680000000000007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117.95</v>
      </c>
      <c r="V67" s="74">
        <v>-2</v>
      </c>
      <c r="W67">
        <v>50.27</v>
      </c>
      <c r="X67">
        <v>67.680000000000007</v>
      </c>
      <c r="Y67">
        <v>-2</v>
      </c>
      <c r="Z67">
        <v>0</v>
      </c>
    </row>
    <row r="68" spans="7:26">
      <c r="G68" t="s">
        <v>110</v>
      </c>
      <c r="H68" s="73">
        <v>0</v>
      </c>
      <c r="I68" s="46">
        <v>96.68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96.68</v>
      </c>
      <c r="V68" s="74">
        <v>-2</v>
      </c>
      <c r="W68">
        <v>0</v>
      </c>
      <c r="X68">
        <v>96.68</v>
      </c>
      <c r="Y68">
        <v>-2</v>
      </c>
      <c r="Z68">
        <v>0</v>
      </c>
    </row>
    <row r="69" spans="7:26">
      <c r="G69" t="s">
        <v>111</v>
      </c>
      <c r="H69" s="73">
        <v>0</v>
      </c>
      <c r="I69" s="46">
        <v>127.4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127.4</v>
      </c>
      <c r="V69" s="74">
        <v>-2</v>
      </c>
      <c r="W69">
        <v>0</v>
      </c>
      <c r="X69">
        <v>127.4</v>
      </c>
      <c r="Y69">
        <v>-2</v>
      </c>
      <c r="Z69">
        <v>0</v>
      </c>
    </row>
    <row r="70" spans="7:26">
      <c r="G70" t="s">
        <v>112</v>
      </c>
      <c r="H70" s="73">
        <v>0</v>
      </c>
      <c r="I70" s="46">
        <v>50.24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50.24</v>
      </c>
      <c r="V70" s="74">
        <v>-2</v>
      </c>
      <c r="W70">
        <v>0</v>
      </c>
      <c r="X70">
        <v>50.24</v>
      </c>
      <c r="Y70">
        <v>-2</v>
      </c>
      <c r="Z70">
        <v>0</v>
      </c>
    </row>
    <row r="71" spans="7:26">
      <c r="G71" t="s">
        <v>113</v>
      </c>
      <c r="H71" s="73">
        <v>3.07</v>
      </c>
      <c r="I71" s="46">
        <v>46.28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49.35</v>
      </c>
      <c r="V71" s="74">
        <v>-2</v>
      </c>
      <c r="W71">
        <v>3.07</v>
      </c>
      <c r="X71">
        <v>46.28</v>
      </c>
      <c r="Y71">
        <v>-2</v>
      </c>
      <c r="Z71">
        <v>0</v>
      </c>
    </row>
    <row r="72" spans="7:26">
      <c r="G72" t="s">
        <v>114</v>
      </c>
      <c r="H72" s="73">
        <v>10.57</v>
      </c>
      <c r="I72" s="46">
        <v>39.14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49.71</v>
      </c>
      <c r="V72" s="74">
        <v>-2</v>
      </c>
      <c r="W72">
        <v>10.57</v>
      </c>
      <c r="X72">
        <v>39.14</v>
      </c>
      <c r="Y72">
        <v>-2</v>
      </c>
      <c r="Z72">
        <v>0</v>
      </c>
    </row>
    <row r="73" spans="7:26">
      <c r="G73" t="s">
        <v>115</v>
      </c>
      <c r="H73" s="73">
        <v>19.61</v>
      </c>
      <c r="I73" s="46">
        <v>27.97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47.58</v>
      </c>
      <c r="V73" s="74">
        <v>-2</v>
      </c>
      <c r="W73">
        <v>19.61</v>
      </c>
      <c r="X73">
        <v>27.97</v>
      </c>
      <c r="Y73">
        <v>-2</v>
      </c>
      <c r="Z73">
        <v>0</v>
      </c>
    </row>
    <row r="74" spans="7:26">
      <c r="G74" t="s">
        <v>116</v>
      </c>
      <c r="H74" s="73">
        <v>20.05</v>
      </c>
      <c r="I74" s="46">
        <v>23.27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43.32</v>
      </c>
      <c r="V74" s="74">
        <v>-2</v>
      </c>
      <c r="W74">
        <v>20.05</v>
      </c>
      <c r="X74">
        <v>23.27</v>
      </c>
      <c r="Y74">
        <v>-2</v>
      </c>
      <c r="Z74">
        <v>0</v>
      </c>
    </row>
    <row r="75" spans="7:26">
      <c r="G75" t="s">
        <v>117</v>
      </c>
      <c r="H75" s="73">
        <v>12.57</v>
      </c>
      <c r="I75" s="46">
        <v>30.47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43.04</v>
      </c>
      <c r="V75" s="74">
        <v>-2</v>
      </c>
      <c r="W75">
        <v>12.57</v>
      </c>
      <c r="X75">
        <v>30.47</v>
      </c>
      <c r="Y75">
        <v>-2</v>
      </c>
      <c r="Z75">
        <v>0</v>
      </c>
    </row>
    <row r="76" spans="7:26">
      <c r="G76" t="s">
        <v>118</v>
      </c>
      <c r="H76" s="73">
        <v>10.130000000000001</v>
      </c>
      <c r="I76" s="46">
        <v>30.76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40.89</v>
      </c>
      <c r="V76" s="74">
        <v>-2</v>
      </c>
      <c r="W76">
        <v>10.130000000000001</v>
      </c>
      <c r="X76">
        <v>30.76</v>
      </c>
      <c r="Y76">
        <v>-2</v>
      </c>
      <c r="Z76">
        <v>0</v>
      </c>
    </row>
    <row r="77" spans="7:26">
      <c r="G77" t="s">
        <v>119</v>
      </c>
      <c r="H77" s="73">
        <v>9.07</v>
      </c>
      <c r="I77" s="46">
        <v>29.6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38.67</v>
      </c>
      <c r="V77" s="74">
        <v>-2</v>
      </c>
      <c r="W77">
        <v>9.07</v>
      </c>
      <c r="X77">
        <v>29.6</v>
      </c>
      <c r="Y77">
        <v>-2</v>
      </c>
      <c r="Z77">
        <v>0</v>
      </c>
    </row>
    <row r="78" spans="7:26">
      <c r="G78" t="s">
        <v>120</v>
      </c>
      <c r="H78" s="73">
        <v>6.84</v>
      </c>
      <c r="I78" s="46">
        <v>27.49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34.33</v>
      </c>
      <c r="V78" s="74">
        <v>-2</v>
      </c>
      <c r="W78">
        <v>6.84</v>
      </c>
      <c r="X78">
        <v>27.49</v>
      </c>
      <c r="Y78">
        <v>-2</v>
      </c>
      <c r="Z78">
        <v>0</v>
      </c>
    </row>
    <row r="79" spans="7:26">
      <c r="G79" t="s">
        <v>121</v>
      </c>
      <c r="H79" s="73">
        <v>0</v>
      </c>
      <c r="I79" s="46">
        <v>26.33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26.33</v>
      </c>
      <c r="V79" s="74">
        <v>-2</v>
      </c>
      <c r="W79">
        <v>0</v>
      </c>
      <c r="X79">
        <v>26.33</v>
      </c>
      <c r="Y79">
        <v>-2</v>
      </c>
      <c r="Z79">
        <v>0</v>
      </c>
    </row>
    <row r="80" spans="7:26">
      <c r="G80" t="s">
        <v>122</v>
      </c>
      <c r="H80" s="73">
        <v>0</v>
      </c>
      <c r="I80" s="46">
        <v>94.49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94.49</v>
      </c>
      <c r="V80" s="74">
        <v>-2</v>
      </c>
      <c r="W80">
        <v>0</v>
      </c>
      <c r="X80">
        <v>94.49</v>
      </c>
      <c r="Y80">
        <v>-2</v>
      </c>
      <c r="Z80">
        <v>0</v>
      </c>
    </row>
    <row r="81" spans="7:26">
      <c r="G81" t="s">
        <v>123</v>
      </c>
      <c r="H81" s="73">
        <v>0</v>
      </c>
      <c r="I81" s="46">
        <v>79.959999999999994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79.959999999999994</v>
      </c>
      <c r="V81" s="74">
        <v>-2</v>
      </c>
      <c r="W81">
        <v>0</v>
      </c>
      <c r="X81">
        <v>79.959999999999994</v>
      </c>
      <c r="Y81">
        <v>-2</v>
      </c>
      <c r="Z81">
        <v>0</v>
      </c>
    </row>
    <row r="82" spans="7:26">
      <c r="G82" t="s">
        <v>124</v>
      </c>
      <c r="H82" s="73">
        <v>0</v>
      </c>
      <c r="I82" s="46">
        <v>74.16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74.16</v>
      </c>
      <c r="V82" s="74">
        <v>-2</v>
      </c>
      <c r="W82">
        <v>0</v>
      </c>
      <c r="X82">
        <v>74.16</v>
      </c>
      <c r="Y82">
        <v>-2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-2</v>
      </c>
      <c r="W83">
        <v>0</v>
      </c>
      <c r="X83">
        <v>0</v>
      </c>
      <c r="Y83">
        <v>-2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-2</v>
      </c>
      <c r="W84">
        <v>0</v>
      </c>
      <c r="X84">
        <v>0</v>
      </c>
      <c r="Y84">
        <v>-2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-2</v>
      </c>
      <c r="W85">
        <v>0</v>
      </c>
      <c r="X85">
        <v>0</v>
      </c>
      <c r="Y85">
        <v>-2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-2</v>
      </c>
      <c r="W86">
        <v>0</v>
      </c>
      <c r="X86">
        <v>0</v>
      </c>
      <c r="Y86">
        <v>-2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-2</v>
      </c>
      <c r="W87">
        <v>0</v>
      </c>
      <c r="X87">
        <v>0</v>
      </c>
      <c r="Y87">
        <v>-2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-2</v>
      </c>
      <c r="W88">
        <v>0</v>
      </c>
      <c r="X88">
        <v>0</v>
      </c>
      <c r="Y88">
        <v>-2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-2</v>
      </c>
      <c r="W89">
        <v>0</v>
      </c>
      <c r="X89">
        <v>0</v>
      </c>
      <c r="Y89">
        <v>-2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-2</v>
      </c>
      <c r="W90">
        <v>0</v>
      </c>
      <c r="X90">
        <v>0</v>
      </c>
      <c r="Y90">
        <v>-2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-2</v>
      </c>
      <c r="W91">
        <v>0</v>
      </c>
      <c r="X91">
        <v>0</v>
      </c>
      <c r="Y91">
        <v>-2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-2</v>
      </c>
      <c r="W92">
        <v>0</v>
      </c>
      <c r="X92">
        <v>0</v>
      </c>
      <c r="Y92">
        <v>-2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-2</v>
      </c>
      <c r="W93">
        <v>0</v>
      </c>
      <c r="X93">
        <v>0</v>
      </c>
      <c r="Y93">
        <v>-2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-2</v>
      </c>
      <c r="W94">
        <v>0</v>
      </c>
      <c r="X94">
        <v>0</v>
      </c>
      <c r="Y94">
        <v>-2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-2</v>
      </c>
      <c r="W95">
        <v>0</v>
      </c>
      <c r="X95">
        <v>0</v>
      </c>
      <c r="Y95">
        <v>-2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-2</v>
      </c>
      <c r="W96">
        <v>0</v>
      </c>
      <c r="X96">
        <v>0</v>
      </c>
      <c r="Y96">
        <v>-2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-2</v>
      </c>
      <c r="W97">
        <v>0</v>
      </c>
      <c r="X97">
        <v>0</v>
      </c>
      <c r="Y97">
        <v>-2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-2</v>
      </c>
      <c r="W98">
        <v>0</v>
      </c>
      <c r="X98">
        <v>0</v>
      </c>
      <c r="Y98">
        <v>-2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5.3115000000000002E-2</v>
      </c>
      <c r="I99" s="69">
        <f t="shared" ref="I99:BQ99" si="1">SUM(I3:I98)/4000</f>
        <v>0.35695500000000002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7.5000000000000002E-4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0.41082000000000007</v>
      </c>
      <c r="V99" s="70">
        <f t="shared" si="1"/>
        <v>-4.8000000000000001E-2</v>
      </c>
      <c r="W99">
        <f t="shared" si="1"/>
        <v>5.3115000000000002E-2</v>
      </c>
      <c r="X99">
        <f t="shared" si="1"/>
        <v>0.35695500000000002</v>
      </c>
      <c r="Y99">
        <f t="shared" si="1"/>
        <v>-4.8000000000000001E-2</v>
      </c>
      <c r="Z99">
        <f t="shared" si="1"/>
        <v>7.5000000000000002E-4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201"/>
      <c r="F1" s="201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45233</v>
      </c>
      <c r="U2" s="73" t="s">
        <v>225</v>
      </c>
      <c r="V2" s="74" t="s">
        <v>224</v>
      </c>
      <c r="W2" s="28" t="s">
        <v>566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566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178.85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178.86</v>
      </c>
      <c r="W71">
        <v>178.85</v>
      </c>
    </row>
    <row r="72" spans="7:23">
      <c r="G72" t="s">
        <v>114</v>
      </c>
      <c r="H72" s="73">
        <v>178.85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178.86</v>
      </c>
      <c r="W72">
        <v>178.85</v>
      </c>
    </row>
    <row r="73" spans="7:23">
      <c r="G73" t="s">
        <v>115</v>
      </c>
      <c r="H73" s="73">
        <v>178.85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178.86</v>
      </c>
      <c r="W73">
        <v>178.85</v>
      </c>
    </row>
    <row r="74" spans="7:23">
      <c r="G74" t="s">
        <v>116</v>
      </c>
      <c r="H74" s="73">
        <v>178.85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178.86</v>
      </c>
      <c r="W74">
        <v>178.85</v>
      </c>
    </row>
    <row r="75" spans="7:23">
      <c r="G75" t="s">
        <v>117</v>
      </c>
      <c r="H75" s="73">
        <v>90.87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90.88</v>
      </c>
      <c r="W75">
        <v>90.87</v>
      </c>
    </row>
    <row r="76" spans="7:23">
      <c r="G76" t="s">
        <v>118</v>
      </c>
      <c r="H76" s="73">
        <v>90.87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90.88</v>
      </c>
      <c r="W76">
        <v>90.87</v>
      </c>
    </row>
    <row r="77" spans="7:23">
      <c r="G77" t="s">
        <v>119</v>
      </c>
      <c r="H77" s="73">
        <v>90.87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90.88</v>
      </c>
      <c r="W77">
        <v>90.87</v>
      </c>
    </row>
    <row r="78" spans="7:23">
      <c r="G78" t="s">
        <v>120</v>
      </c>
      <c r="H78" s="73">
        <v>90.87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90.88</v>
      </c>
      <c r="W78">
        <v>90.87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0.26972000000000002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0.26974000000000004</v>
      </c>
      <c r="W99">
        <f t="shared" si="1"/>
        <v>0.26972000000000002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tabSelected="1" workbookViewId="0">
      <pane xSplit="1" ySplit="2" topLeftCell="AC86" activePane="bottomRight" state="frozen"/>
      <selection activeCell="M3" sqref="M3:M98"/>
      <selection pane="topRight" activeCell="M3" sqref="M3:M98"/>
      <selection pane="bottomLeft" activeCell="M3" sqref="M3:M98"/>
      <selection pane="bottomRight" activeCell="AS1" sqref="AS1:AT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1">
        <f>Allocation_SG!A1</f>
        <v>45233</v>
      </c>
      <c r="B1" s="224"/>
      <c r="C1" s="224"/>
      <c r="D1" s="226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7" t="s">
        <v>143</v>
      </c>
      <c r="Q1" s="227" t="s">
        <v>144</v>
      </c>
      <c r="R1" s="225" t="s">
        <v>314</v>
      </c>
      <c r="S1" s="225" t="s">
        <v>454</v>
      </c>
      <c r="T1" s="40" t="s">
        <v>282</v>
      </c>
      <c r="U1" s="228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9" t="s">
        <v>194</v>
      </c>
      <c r="AB1" s="229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372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373</v>
      </c>
      <c r="AP1" s="222" t="s">
        <v>374</v>
      </c>
      <c r="AQ1" s="222" t="s">
        <v>375</v>
      </c>
      <c r="AR1" s="222" t="s">
        <v>376</v>
      </c>
      <c r="AS1" s="223" t="s">
        <v>567</v>
      </c>
      <c r="AT1" s="223" t="s">
        <v>568</v>
      </c>
    </row>
    <row r="2" spans="1:47">
      <c r="A2" s="25" t="s">
        <v>44</v>
      </c>
      <c r="B2" s="224"/>
      <c r="C2" s="224"/>
      <c r="D2" s="22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7"/>
      <c r="Q2" s="227"/>
      <c r="R2" s="225"/>
      <c r="S2" s="225"/>
      <c r="T2" s="40" t="s">
        <v>294</v>
      </c>
      <c r="U2" s="228"/>
      <c r="V2" s="65" t="s">
        <v>284</v>
      </c>
      <c r="W2" s="65" t="s">
        <v>284</v>
      </c>
      <c r="X2" s="216"/>
      <c r="Y2" s="223"/>
      <c r="Z2" s="223"/>
      <c r="AA2" s="229"/>
      <c r="AB2" s="229"/>
      <c r="AC2" s="25">
        <f>Losses!B3</f>
        <v>8.3999999999999995E-3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S2" s="223"/>
      <c r="AT2" s="223"/>
    </row>
    <row r="3" spans="1:47">
      <c r="A3" t="s">
        <v>45</v>
      </c>
      <c r="D3">
        <f>TWEPL!P3</f>
        <v>4.6726399999999995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668.40538232698054</v>
      </c>
      <c r="P3" s="36">
        <v>118.17451702916554</v>
      </c>
      <c r="Q3" s="36">
        <v>32.555608308605343</v>
      </c>
      <c r="R3" s="38">
        <v>0</v>
      </c>
      <c r="S3" s="38">
        <v>0</v>
      </c>
      <c r="T3" s="37">
        <f>SUMPRODUCT(LTA!J3:AN3,LTA!J$101:AN$101,LTA!J$103:AN$103)</f>
        <v>30.09</v>
      </c>
      <c r="U3" s="37">
        <f>SUMPRODUCT(LTA!J3:AN3,LTA!J$102:AN$102,LTA!J$103:AN$103)</f>
        <v>54.6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145.5</v>
      </c>
      <c r="AB3" s="75">
        <f>-STOA!N3</f>
        <v>-130.5</v>
      </c>
      <c r="AC3">
        <f>SUMIF(B3:AB3,"&gt;0")*$AC$2-SUMIF(B3:AB3,"&lt;0")*($AC$2/(1-$AC$2))+SUMIF(AI3:AR3,"&gt;0")*$AC$2-SUMIF(AI3:AR3,"&lt;0")*($AC$2/(1-$AC$2))</f>
        <v>10.999772705606389</v>
      </c>
      <c r="AD3">
        <f>SUM(B3:AB3,AI3:AT3)-AC3</f>
        <v>1036.3914918787232</v>
      </c>
      <c r="AE3">
        <f>'IDT-1'!B3</f>
        <v>60</v>
      </c>
      <c r="AF3" s="24"/>
      <c r="AG3">
        <f t="shared" ref="AG3:AG66" si="0">SUM(AD3:AF3)</f>
        <v>1096.3914918787232</v>
      </c>
      <c r="AI3" s="34">
        <f>PXIL!H3</f>
        <v>0</v>
      </c>
      <c r="AJ3" s="34">
        <f>PXIL!N3</f>
        <v>0</v>
      </c>
      <c r="AK3" s="34">
        <f>RTM_IEX!H3</f>
        <v>24.17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4.6726399999999995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668.40538232698054</v>
      </c>
      <c r="P4" s="36">
        <v>118.17451702916554</v>
      </c>
      <c r="Q4" s="36">
        <v>32.555608308605343</v>
      </c>
      <c r="R4" s="38">
        <v>0</v>
      </c>
      <c r="S4" s="38">
        <v>0</v>
      </c>
      <c r="T4" s="37">
        <f>SUMPRODUCT(LTA!J4:AN4,LTA!J$101:AN$101,LTA!J$103:AN$103)</f>
        <v>30.049999999999997</v>
      </c>
      <c r="U4" s="37">
        <f>SUMPRODUCT(LTA!J4:AN4,LTA!J$102:AN$102,LTA!J$103:AN$103)</f>
        <v>55.61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145.5</v>
      </c>
      <c r="AB4" s="75">
        <f>-STOA!N4</f>
        <v>-130.5</v>
      </c>
      <c r="AC4">
        <f t="shared" ref="AC4:AC67" si="1">SUMIF(B4:AB4,"&gt;0")*$AC$2-SUMIF(B4:AB4,"&lt;0")*($AC$2/(1-$AC$2))+SUMIF(AI4:AR4,"&gt;0")*$AC$2-SUMIF(AI4:AR4,"&lt;0")*($AC$2/(1-$AC$2))</f>
        <v>10.999772705606389</v>
      </c>
      <c r="AD4">
        <f t="shared" ref="AD4:AD67" si="2">SUM(B4:AB4,AI4:AT4)-AC4</f>
        <v>1036.3914918787232</v>
      </c>
      <c r="AE4">
        <f>'IDT-1'!B4</f>
        <v>38</v>
      </c>
      <c r="AF4" s="24"/>
      <c r="AG4">
        <f t="shared" si="0"/>
        <v>1074.3914918787232</v>
      </c>
      <c r="AI4" s="34">
        <f>PXIL!H4</f>
        <v>0</v>
      </c>
      <c r="AJ4" s="34">
        <f>PXIL!N4</f>
        <v>0</v>
      </c>
      <c r="AK4" s="34">
        <f>RTM_IEX!H4</f>
        <v>23.2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4.6726399999999995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651.0663765001683</v>
      </c>
      <c r="P5" s="36">
        <v>118.17451702916554</v>
      </c>
      <c r="Q5" s="36">
        <v>32.555608308605343</v>
      </c>
      <c r="R5" s="38">
        <v>0</v>
      </c>
      <c r="S5" s="38">
        <v>0</v>
      </c>
      <c r="T5" s="37">
        <f>SUMPRODUCT(LTA!J5:AN5,LTA!J$101:AN$101,LTA!J$103:AN$103)</f>
        <v>30.22</v>
      </c>
      <c r="U5" s="37">
        <f>SUMPRODUCT(LTA!J5:AN5,LTA!J$102:AN$102,LTA!J$103:AN$103)</f>
        <v>56.61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145.5</v>
      </c>
      <c r="AB5" s="75">
        <f>-STOA!N5</f>
        <v>-130.5</v>
      </c>
      <c r="AC5">
        <f t="shared" si="1"/>
        <v>10.864037056661168</v>
      </c>
      <c r="AD5">
        <f t="shared" si="2"/>
        <v>1020.3682217008561</v>
      </c>
      <c r="AE5">
        <f>'IDT-1'!B5</f>
        <v>37</v>
      </c>
      <c r="AF5" s="24"/>
      <c r="AG5">
        <f t="shared" si="0"/>
        <v>1057.3682217008561</v>
      </c>
      <c r="AI5" s="34">
        <f>PXIL!H5</f>
        <v>0</v>
      </c>
      <c r="AJ5" s="34">
        <f>PXIL!N5</f>
        <v>0</v>
      </c>
      <c r="AK5" s="34">
        <f>RTM_IEX!H5</f>
        <v>23.21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4.6726399999999995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650.12877359663571</v>
      </c>
      <c r="P6" s="36">
        <v>118.17451702916554</v>
      </c>
      <c r="Q6" s="36">
        <v>32.555608308605343</v>
      </c>
      <c r="R6" s="38">
        <v>0</v>
      </c>
      <c r="S6" s="38">
        <v>0</v>
      </c>
      <c r="T6" s="37">
        <f>SUMPRODUCT(LTA!J6:AN6,LTA!J$101:AN$101,LTA!J$103:AN$103)</f>
        <v>30.38</v>
      </c>
      <c r="U6" s="37">
        <f>SUMPRODUCT(LTA!J6:AN6,LTA!J$102:AN$102,LTA!J$103:AN$103)</f>
        <v>57.61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145.5</v>
      </c>
      <c r="AB6" s="75">
        <f>-STOA!N6</f>
        <v>-130.5</v>
      </c>
      <c r="AC6">
        <f t="shared" si="1"/>
        <v>10.849609192271494</v>
      </c>
      <c r="AD6">
        <f t="shared" si="2"/>
        <v>1018.6650466617131</v>
      </c>
      <c r="AE6">
        <f>'IDT-1'!B6</f>
        <v>22</v>
      </c>
      <c r="AF6" s="24"/>
      <c r="AG6">
        <f t="shared" si="0"/>
        <v>1040.6650466617129</v>
      </c>
      <c r="AI6" s="34">
        <f>PXIL!H6</f>
        <v>0</v>
      </c>
      <c r="AJ6" s="34">
        <f>PXIL!N6</f>
        <v>0</v>
      </c>
      <c r="AK6" s="34">
        <f>RTM_IEX!H6</f>
        <v>21.27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4.6726399999999995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644.32649314488572</v>
      </c>
      <c r="P7" s="36">
        <v>118.17451702916554</v>
      </c>
      <c r="Q7" s="36">
        <v>32.555608308605343</v>
      </c>
      <c r="R7" s="38">
        <v>0</v>
      </c>
      <c r="S7" s="38">
        <v>0</v>
      </c>
      <c r="T7" s="37">
        <f>SUMPRODUCT(LTA!J7:AN7,LTA!J$101:AN$101,LTA!J$103:AN$103)</f>
        <v>29.990000000000002</v>
      </c>
      <c r="U7" s="37">
        <f>SUMPRODUCT(LTA!J7:AN7,LTA!J$102:AN$102,LTA!J$103:AN$103)</f>
        <v>58.61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145.5</v>
      </c>
      <c r="AB7" s="75">
        <f>-STOA!N7</f>
        <v>-130.5</v>
      </c>
      <c r="AC7">
        <f t="shared" si="1"/>
        <v>10.814142036476795</v>
      </c>
      <c r="AD7">
        <f t="shared" si="2"/>
        <v>1014.4782333657579</v>
      </c>
      <c r="AE7">
        <f>'IDT-1'!B7</f>
        <v>17</v>
      </c>
      <c r="AF7" s="24"/>
      <c r="AG7">
        <f t="shared" si="0"/>
        <v>1031.4782333657579</v>
      </c>
      <c r="AI7" s="34">
        <f>PXIL!H7</f>
        <v>0</v>
      </c>
      <c r="AJ7" s="34">
        <f>PXIL!N7</f>
        <v>0</v>
      </c>
      <c r="AK7" s="34">
        <f>RTM_IEX!H7</f>
        <v>22.24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4.6726399999999995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643.46971500245331</v>
      </c>
      <c r="P8" s="36">
        <v>118.17451702916554</v>
      </c>
      <c r="Q8" s="36">
        <v>32.555608308605343</v>
      </c>
      <c r="R8" s="38">
        <v>0</v>
      </c>
      <c r="S8" s="38">
        <v>0</v>
      </c>
      <c r="T8" s="37">
        <f>SUMPRODUCT(LTA!J8:AN8,LTA!J$101:AN$101,LTA!J$103:AN$103)</f>
        <v>28.53</v>
      </c>
      <c r="U8" s="37">
        <f>SUMPRODUCT(LTA!J8:AN8,LTA!J$102:AN$102,LTA!J$103:AN$103)</f>
        <v>59.61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145.5</v>
      </c>
      <c r="AB8" s="75">
        <f>-STOA!N8</f>
        <v>-130.5</v>
      </c>
      <c r="AC8">
        <f t="shared" si="1"/>
        <v>10.835589100080361</v>
      </c>
      <c r="AD8">
        <f t="shared" si="2"/>
        <v>1017.0100081597216</v>
      </c>
      <c r="AE8">
        <f>'IDT-1'!B8</f>
        <v>0</v>
      </c>
      <c r="AF8" s="24"/>
      <c r="AG8">
        <f t="shared" si="0"/>
        <v>1017.0100081597216</v>
      </c>
      <c r="AI8" s="34">
        <f>PXIL!H8</f>
        <v>0</v>
      </c>
      <c r="AJ8" s="34">
        <f>PXIL!N8</f>
        <v>0</v>
      </c>
      <c r="AK8" s="34">
        <f>RTM_IEX!H8</f>
        <v>26.11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4.6726399999999995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634.62326305829276</v>
      </c>
      <c r="P9" s="36">
        <v>118.17451702916554</v>
      </c>
      <c r="Q9" s="36">
        <v>32.555608308605343</v>
      </c>
      <c r="R9" s="38">
        <v>0</v>
      </c>
      <c r="S9" s="38">
        <v>0</v>
      </c>
      <c r="T9" s="37">
        <f>SUMPRODUCT(LTA!J9:AN9,LTA!J$101:AN$101,LTA!J$103:AN$103)</f>
        <v>27.9</v>
      </c>
      <c r="U9" s="37">
        <f>SUMPRODUCT(LTA!J9:AN9,LTA!J$102:AN$102,LTA!J$103:AN$103)</f>
        <v>60.06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145.5</v>
      </c>
      <c r="AB9" s="75">
        <f>-STOA!N9</f>
        <v>-130.5</v>
      </c>
      <c r="AC9">
        <f t="shared" si="1"/>
        <v>10.735406903749412</v>
      </c>
      <c r="AD9">
        <f t="shared" si="2"/>
        <v>1005.1837384118921</v>
      </c>
      <c r="AE9">
        <f>'IDT-1'!B9</f>
        <v>0</v>
      </c>
      <c r="AF9" s="24"/>
      <c r="AG9">
        <f t="shared" si="0"/>
        <v>1005.1837384118921</v>
      </c>
      <c r="AI9" s="34">
        <f>PXIL!H9</f>
        <v>0</v>
      </c>
      <c r="AJ9" s="34">
        <f>PXIL!N9</f>
        <v>0</v>
      </c>
      <c r="AK9" s="34">
        <f>RTM_IEX!H9</f>
        <v>23.21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4.6726399999999995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634.62013138404586</v>
      </c>
      <c r="P10" s="36">
        <v>118.17451702916554</v>
      </c>
      <c r="Q10" s="36">
        <v>32.555608308605343</v>
      </c>
      <c r="R10" s="38">
        <v>0</v>
      </c>
      <c r="S10" s="38">
        <v>0</v>
      </c>
      <c r="T10" s="37">
        <f>SUMPRODUCT(LTA!J10:AN10,LTA!J$101:AN$101,LTA!J$103:AN$103)</f>
        <v>27.65</v>
      </c>
      <c r="U10" s="37">
        <f>SUMPRODUCT(LTA!J10:AN10,LTA!J$102:AN$102,LTA!J$103:AN$103)</f>
        <v>61.25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145.5</v>
      </c>
      <c r="AB10" s="75">
        <f>-STOA!N10</f>
        <v>-130.5</v>
      </c>
      <c r="AC10">
        <f t="shared" si="1"/>
        <v>10.64583659768574</v>
      </c>
      <c r="AD10">
        <f t="shared" si="2"/>
        <v>994.61017704370909</v>
      </c>
      <c r="AE10">
        <f>'IDT-1'!B10</f>
        <v>0</v>
      </c>
      <c r="AF10" s="24"/>
      <c r="AG10">
        <f t="shared" si="0"/>
        <v>994.61017704370909</v>
      </c>
      <c r="AI10" s="34">
        <f>PXIL!H10</f>
        <v>0</v>
      </c>
      <c r="AJ10" s="34">
        <f>PXIL!N10</f>
        <v>0</v>
      </c>
      <c r="AK10" s="34">
        <f>RTM_IEX!H10</f>
        <v>11.61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4.6726399999999995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610.46186498403006</v>
      </c>
      <c r="P11" s="36">
        <v>118.17451702916554</v>
      </c>
      <c r="Q11" s="36">
        <v>32.555608308605343</v>
      </c>
      <c r="R11" s="38">
        <v>0</v>
      </c>
      <c r="S11" s="38">
        <v>0</v>
      </c>
      <c r="T11" s="37">
        <f>SUMPRODUCT(LTA!J11:AN11,LTA!J$101:AN$101,LTA!J$103:AN$103)</f>
        <v>28.63</v>
      </c>
      <c r="U11" s="37">
        <f>SUMPRODUCT(LTA!J11:AN11,LTA!J$102:AN$102,LTA!J$103:AN$103)</f>
        <v>59.87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145.46</v>
      </c>
      <c r="AB11" s="75">
        <f>-STOA!N11</f>
        <v>-130.5</v>
      </c>
      <c r="AC11">
        <f t="shared" si="1"/>
        <v>10.447275159925605</v>
      </c>
      <c r="AD11">
        <f t="shared" si="2"/>
        <v>971.17047208145323</v>
      </c>
      <c r="AE11">
        <f>'IDT-1'!B11</f>
        <v>0</v>
      </c>
      <c r="AF11" s="24"/>
      <c r="AG11">
        <f t="shared" si="0"/>
        <v>971.17047208145323</v>
      </c>
      <c r="AI11" s="34">
        <f>PXIL!H11</f>
        <v>0</v>
      </c>
      <c r="AJ11" s="34">
        <f>PXIL!N11</f>
        <v>0</v>
      </c>
      <c r="AK11" s="34">
        <f>RTM_IEX!H11</f>
        <v>12.57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4.6726399999999995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609.5606289389159</v>
      </c>
      <c r="P12" s="36">
        <v>118.17451702916554</v>
      </c>
      <c r="Q12" s="36">
        <v>32.555608308605343</v>
      </c>
      <c r="R12" s="38">
        <v>0</v>
      </c>
      <c r="S12" s="38">
        <v>0</v>
      </c>
      <c r="T12" s="37">
        <f>SUMPRODUCT(LTA!J12:AN12,LTA!J$101:AN$101,LTA!J$103:AN$103)</f>
        <v>29.14</v>
      </c>
      <c r="U12" s="37">
        <f>SUMPRODUCT(LTA!J12:AN12,LTA!J$102:AN$102,LTA!J$103:AN$103)</f>
        <v>59.55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145.46</v>
      </c>
      <c r="AB12" s="75">
        <f>-STOA!N12</f>
        <v>-130.5</v>
      </c>
      <c r="AC12">
        <f t="shared" si="1"/>
        <v>10.335712777146645</v>
      </c>
      <c r="AD12">
        <f t="shared" si="2"/>
        <v>958.00079841911793</v>
      </c>
      <c r="AE12">
        <f>'IDT-1'!B12</f>
        <v>0</v>
      </c>
      <c r="AF12" s="24"/>
      <c r="AG12">
        <f t="shared" si="0"/>
        <v>958.00079841911793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4.6726399999999995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606.6740368042847</v>
      </c>
      <c r="P13" s="36">
        <v>118.17451702916554</v>
      </c>
      <c r="Q13" s="36">
        <v>32.555608308605343</v>
      </c>
      <c r="R13" s="38">
        <v>0</v>
      </c>
      <c r="S13" s="38">
        <v>0</v>
      </c>
      <c r="T13" s="37">
        <f>SUMPRODUCT(LTA!J13:AN13,LTA!J$101:AN$101,LTA!J$103:AN$103)</f>
        <v>24.89</v>
      </c>
      <c r="U13" s="37">
        <f>SUMPRODUCT(LTA!J13:AN13,LTA!J$102:AN$102,LTA!J$103:AN$103)</f>
        <v>59.74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145.46</v>
      </c>
      <c r="AB13" s="75">
        <f>-STOA!N13</f>
        <v>-130.5</v>
      </c>
      <c r="AC13">
        <f t="shared" si="1"/>
        <v>10.277361403215744</v>
      </c>
      <c r="AD13">
        <f t="shared" si="2"/>
        <v>951.1125576584177</v>
      </c>
      <c r="AE13">
        <f>'IDT-1'!B13</f>
        <v>0</v>
      </c>
      <c r="AF13" s="24"/>
      <c r="AG13">
        <f t="shared" si="0"/>
        <v>951.1125576584177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4.6726399999999995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606.6740368042847</v>
      </c>
      <c r="P14" s="36">
        <v>118.17451702916554</v>
      </c>
      <c r="Q14" s="36">
        <v>32.555608308605343</v>
      </c>
      <c r="R14" s="38">
        <v>0</v>
      </c>
      <c r="S14" s="38">
        <v>0</v>
      </c>
      <c r="T14" s="37">
        <f>SUMPRODUCT(LTA!J14:AN14,LTA!J$101:AN$101,LTA!J$103:AN$103)</f>
        <v>25.5</v>
      </c>
      <c r="U14" s="37">
        <f>SUMPRODUCT(LTA!J14:AN14,LTA!J$102:AN$102,LTA!J$103:AN$103)</f>
        <v>59.37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145.46</v>
      </c>
      <c r="AB14" s="75">
        <f>-STOA!N14</f>
        <v>-130.5</v>
      </c>
      <c r="AC14">
        <f t="shared" si="1"/>
        <v>10.279377403215744</v>
      </c>
      <c r="AD14">
        <f t="shared" si="2"/>
        <v>951.35054165841768</v>
      </c>
      <c r="AE14">
        <f>'IDT-1'!B14</f>
        <v>0</v>
      </c>
      <c r="AF14" s="24"/>
      <c r="AG14">
        <f t="shared" si="0"/>
        <v>951.35054165841768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4.6726399999999995</v>
      </c>
      <c r="E15">
        <f>GT_NG!P15</f>
        <v>15.699227284838795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617.73503287602705</v>
      </c>
      <c r="P15" s="36">
        <v>118.17524803481814</v>
      </c>
      <c r="Q15" s="36">
        <v>32.559999999999995</v>
      </c>
      <c r="R15" s="38">
        <v>0</v>
      </c>
      <c r="S15" s="38">
        <v>0</v>
      </c>
      <c r="T15" s="37">
        <f>SUMPRODUCT(LTA!J15:AN15,LTA!J$101:AN$101,LTA!J$103:AN$103)</f>
        <v>26.1</v>
      </c>
      <c r="U15" s="37">
        <f>SUMPRODUCT(LTA!J15:AN15,LTA!J$102:AN$102,LTA!J$103:AN$103)</f>
        <v>59.11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145.46</v>
      </c>
      <c r="AB15" s="75">
        <f>-STOA!N15</f>
        <v>-130.5</v>
      </c>
      <c r="AC15">
        <f t="shared" si="1"/>
        <v>10.375188800873577</v>
      </c>
      <c r="AD15">
        <f t="shared" si="2"/>
        <v>962.66084902954947</v>
      </c>
      <c r="AE15">
        <f>'IDT-1'!B15</f>
        <v>0</v>
      </c>
      <c r="AF15" s="24"/>
      <c r="AG15">
        <f t="shared" si="0"/>
        <v>962.66084902954947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4.6726399999999995</v>
      </c>
      <c r="E16">
        <f>GT_NG!P16</f>
        <v>15.699227284838795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617.07244209684643</v>
      </c>
      <c r="P16" s="36">
        <v>118.17524803481814</v>
      </c>
      <c r="Q16" s="36">
        <v>32.559999999999995</v>
      </c>
      <c r="R16" s="38">
        <v>0</v>
      </c>
      <c r="S16" s="38">
        <v>0</v>
      </c>
      <c r="T16" s="37">
        <f>SUMPRODUCT(LTA!J16:AN16,LTA!J$101:AN$101,LTA!J$103:AN$103)</f>
        <v>28.1</v>
      </c>
      <c r="U16" s="37">
        <f>SUMPRODUCT(LTA!J16:AN16,LTA!J$102:AN$102,LTA!J$103:AN$103)</f>
        <v>58.99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145.46</v>
      </c>
      <c r="AB16" s="75">
        <f>-STOA!N16</f>
        <v>-130.5</v>
      </c>
      <c r="AC16">
        <f t="shared" si="1"/>
        <v>10.385415038328459</v>
      </c>
      <c r="AD16">
        <f t="shared" si="2"/>
        <v>963.86803201291389</v>
      </c>
      <c r="AE16">
        <f>'IDT-1'!B16</f>
        <v>0</v>
      </c>
      <c r="AF16" s="24"/>
      <c r="AG16">
        <f t="shared" si="0"/>
        <v>963.86803201291389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4.6726399999999995</v>
      </c>
      <c r="E17">
        <f>GT_NG!P17</f>
        <v>15.699227284838795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617.07244209684643</v>
      </c>
      <c r="P17" s="36">
        <v>118.17548352668213</v>
      </c>
      <c r="Q17" s="36">
        <v>32.559999999999995</v>
      </c>
      <c r="R17" s="38">
        <v>0</v>
      </c>
      <c r="S17" s="38">
        <v>0</v>
      </c>
      <c r="T17" s="37">
        <f>SUMPRODUCT(LTA!J17:AN17,LTA!J$101:AN$101,LTA!J$103:AN$103)</f>
        <v>27.44</v>
      </c>
      <c r="U17" s="37">
        <f>SUMPRODUCT(LTA!J17:AN17,LTA!J$102:AN$102,LTA!J$103:AN$103)</f>
        <v>58.75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145.46</v>
      </c>
      <c r="AB17" s="75">
        <f>-STOA!N17</f>
        <v>-130.5</v>
      </c>
      <c r="AC17">
        <f t="shared" si="1"/>
        <v>10.377857016460117</v>
      </c>
      <c r="AD17">
        <f t="shared" si="2"/>
        <v>962.97582552664642</v>
      </c>
      <c r="AE17">
        <f>'IDT-1'!B17</f>
        <v>0</v>
      </c>
      <c r="AF17" s="24"/>
      <c r="AG17">
        <f t="shared" si="0"/>
        <v>962.97582552664642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4.6726399999999995</v>
      </c>
      <c r="E18">
        <f>GT_NG!P18</f>
        <v>15.699227284838795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617.07244209684643</v>
      </c>
      <c r="P18" s="36">
        <v>118.17548352668213</v>
      </c>
      <c r="Q18" s="36">
        <v>32.559999999999995</v>
      </c>
      <c r="R18" s="38">
        <v>0</v>
      </c>
      <c r="S18" s="38">
        <v>0</v>
      </c>
      <c r="T18" s="37">
        <f>SUMPRODUCT(LTA!J18:AN18,LTA!J$101:AN$101,LTA!J$103:AN$103)</f>
        <v>26.72</v>
      </c>
      <c r="U18" s="37">
        <f>SUMPRODUCT(LTA!J18:AN18,LTA!J$102:AN$102,LTA!J$103:AN$103)</f>
        <v>58.65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145.46</v>
      </c>
      <c r="AB18" s="75">
        <f>-STOA!N18</f>
        <v>-130.5</v>
      </c>
      <c r="AC18">
        <f t="shared" si="1"/>
        <v>10.370969016460116</v>
      </c>
      <c r="AD18">
        <f t="shared" si="2"/>
        <v>962.16271352664626</v>
      </c>
      <c r="AE18">
        <f>'IDT-1'!B18</f>
        <v>0</v>
      </c>
      <c r="AF18" s="24"/>
      <c r="AG18">
        <f t="shared" si="0"/>
        <v>962.16271352664626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4.6726399999999995</v>
      </c>
      <c r="E19">
        <f>GT_NG!P19</f>
        <v>15.699227284838795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617.07244209684643</v>
      </c>
      <c r="P19" s="36">
        <v>118.17548352668213</v>
      </c>
      <c r="Q19" s="36">
        <v>32.559999999999995</v>
      </c>
      <c r="R19" s="38">
        <v>0</v>
      </c>
      <c r="S19" s="38">
        <v>0</v>
      </c>
      <c r="T19" s="37">
        <f>SUMPRODUCT(LTA!J19:AN19,LTA!J$101:AN$101,LTA!J$103:AN$103)</f>
        <v>26.23</v>
      </c>
      <c r="U19" s="37">
        <f>SUMPRODUCT(LTA!J19:AN19,LTA!J$102:AN$102,LTA!J$103:AN$103)</f>
        <v>58.94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145.46</v>
      </c>
      <c r="AB19" s="75">
        <f>-STOA!N19</f>
        <v>-130.5</v>
      </c>
      <c r="AC19">
        <f t="shared" si="1"/>
        <v>10.474877016460116</v>
      </c>
      <c r="AD19">
        <f t="shared" si="2"/>
        <v>974.42880552664644</v>
      </c>
      <c r="AE19">
        <f>'IDT-1'!B19</f>
        <v>0</v>
      </c>
      <c r="AF19" s="24"/>
      <c r="AG19">
        <f t="shared" si="0"/>
        <v>974.42880552664644</v>
      </c>
      <c r="AI19" s="34">
        <f>PXIL!H19</f>
        <v>0</v>
      </c>
      <c r="AJ19" s="34">
        <f>PXIL!N19</f>
        <v>0</v>
      </c>
      <c r="AK19" s="34">
        <f>RTM_IEX!H19</f>
        <v>12.57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4.6726399999999995</v>
      </c>
      <c r="E20">
        <f>GT_NG!P20</f>
        <v>15.699227284838795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605.18915125829324</v>
      </c>
      <c r="P20" s="36">
        <v>118.17451702916554</v>
      </c>
      <c r="Q20" s="36">
        <v>32.555608308605343</v>
      </c>
      <c r="R20" s="38">
        <v>0</v>
      </c>
      <c r="S20" s="38">
        <v>0</v>
      </c>
      <c r="T20" s="37">
        <f>SUMPRODUCT(LTA!J20:AN20,LTA!J$101:AN$101,LTA!J$103:AN$103)</f>
        <v>25.5</v>
      </c>
      <c r="U20" s="37">
        <f>SUMPRODUCT(LTA!J20:AN20,LTA!J$102:AN$102,LTA!J$103:AN$103)</f>
        <v>59.14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145.46</v>
      </c>
      <c r="AB20" s="75">
        <f>-STOA!N20</f>
        <v>-130.5</v>
      </c>
      <c r="AC20">
        <f t="shared" si="1"/>
        <v>10.614160364629415</v>
      </c>
      <c r="AD20">
        <f t="shared" si="2"/>
        <v>990.87087315101246</v>
      </c>
      <c r="AE20">
        <f>'IDT-1'!B20</f>
        <v>0</v>
      </c>
      <c r="AF20" s="24"/>
      <c r="AG20">
        <f t="shared" si="0"/>
        <v>990.87087315101246</v>
      </c>
      <c r="AI20" s="34">
        <f>PXIL!H20</f>
        <v>0</v>
      </c>
      <c r="AJ20" s="34">
        <f>PXIL!N20</f>
        <v>0</v>
      </c>
      <c r="AK20" s="34">
        <f>RTM_IEX!H20</f>
        <v>41.57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4.6726399999999995</v>
      </c>
      <c r="E21">
        <f>GT_NG!P21</f>
        <v>15.699227284838795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616.47218824698143</v>
      </c>
      <c r="P21" s="36">
        <v>118.17451702916554</v>
      </c>
      <c r="Q21" s="36">
        <v>32.555608308605343</v>
      </c>
      <c r="R21" s="38">
        <v>0</v>
      </c>
      <c r="S21" s="38">
        <v>0</v>
      </c>
      <c r="T21" s="37">
        <f>SUMPRODUCT(LTA!J21:AN21,LTA!J$101:AN$101,LTA!J$103:AN$103)</f>
        <v>24.62</v>
      </c>
      <c r="U21" s="37">
        <f>SUMPRODUCT(LTA!J21:AN21,LTA!J$102:AN$102,LTA!J$103:AN$103)</f>
        <v>59.49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145.46</v>
      </c>
      <c r="AB21" s="75">
        <f>-STOA!N21</f>
        <v>-130.5</v>
      </c>
      <c r="AC21">
        <f t="shared" si="1"/>
        <v>10.680125875334397</v>
      </c>
      <c r="AD21">
        <f t="shared" si="2"/>
        <v>998.65794462899578</v>
      </c>
      <c r="AE21">
        <f>'IDT-1'!B21</f>
        <v>18</v>
      </c>
      <c r="AF21" s="24"/>
      <c r="AG21">
        <f t="shared" si="0"/>
        <v>1016.6579446289958</v>
      </c>
      <c r="AI21" s="34">
        <f>PXIL!H21</f>
        <v>0</v>
      </c>
      <c r="AJ21" s="34">
        <f>PXIL!N21</f>
        <v>0</v>
      </c>
      <c r="AK21" s="34">
        <f>RTM_IEX!H21</f>
        <v>38.67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4.6726399999999995</v>
      </c>
      <c r="E22">
        <f>GT_NG!P22</f>
        <v>15.699227284838795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622.67042446051641</v>
      </c>
      <c r="P22" s="36">
        <v>118.17451702916554</v>
      </c>
      <c r="Q22" s="36">
        <v>32.555608308605343</v>
      </c>
      <c r="R22" s="38">
        <v>0</v>
      </c>
      <c r="S22" s="38">
        <v>0</v>
      </c>
      <c r="T22" s="37">
        <f>SUMPRODUCT(LTA!J22:AN22,LTA!J$101:AN$101,LTA!J$103:AN$103)</f>
        <v>23.81</v>
      </c>
      <c r="U22" s="37">
        <f>SUMPRODUCT(LTA!J22:AN22,LTA!J$102:AN$102,LTA!J$103:AN$103)</f>
        <v>59.84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145.46</v>
      </c>
      <c r="AB22" s="75">
        <f>-STOA!N22</f>
        <v>-130.5</v>
      </c>
      <c r="AC22">
        <f t="shared" si="1"/>
        <v>10.695819059528091</v>
      </c>
      <c r="AD22">
        <f t="shared" si="2"/>
        <v>1000.5104876583371</v>
      </c>
      <c r="AE22">
        <f>'IDT-1'!B22</f>
        <v>37</v>
      </c>
      <c r="AF22" s="24"/>
      <c r="AG22">
        <f t="shared" si="0"/>
        <v>1037.5104876583371</v>
      </c>
      <c r="AI22" s="34">
        <f>PXIL!H22</f>
        <v>0</v>
      </c>
      <c r="AJ22" s="34">
        <f>PXIL!N22</f>
        <v>0</v>
      </c>
      <c r="AK22" s="34">
        <f>RTM_IEX!H22</f>
        <v>34.799999999999997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4.6726399999999995</v>
      </c>
      <c r="E23">
        <f>GT_NG!P23</f>
        <v>15.699227284838795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639.24830736203</v>
      </c>
      <c r="P23" s="36">
        <v>118.17451702916554</v>
      </c>
      <c r="Q23" s="36">
        <v>32.555608308605343</v>
      </c>
      <c r="R23" s="38">
        <v>0</v>
      </c>
      <c r="S23" s="38">
        <v>0</v>
      </c>
      <c r="T23" s="37">
        <f>SUMPRODUCT(LTA!J23:AN23,LTA!J$101:AN$101,LTA!J$103:AN$103)</f>
        <v>23.2</v>
      </c>
      <c r="U23" s="37">
        <f>SUMPRODUCT(LTA!J23:AN23,LTA!J$102:AN$102,LTA!J$103:AN$103)</f>
        <v>60.21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145.46</v>
      </c>
      <c r="AB23" s="75">
        <f>-STOA!N23</f>
        <v>-130.5</v>
      </c>
      <c r="AC23">
        <f t="shared" si="1"/>
        <v>10.881861275900807</v>
      </c>
      <c r="AD23">
        <f t="shared" si="2"/>
        <v>1022.4723283434779</v>
      </c>
      <c r="AE23">
        <f>'IDT-1'!B23</f>
        <v>51</v>
      </c>
      <c r="AF23" s="24"/>
      <c r="AG23">
        <f t="shared" si="0"/>
        <v>1073.4723283434778</v>
      </c>
      <c r="AI23" s="34">
        <f>PXIL!H23</f>
        <v>0</v>
      </c>
      <c r="AJ23" s="34">
        <f>PXIL!N23</f>
        <v>0</v>
      </c>
      <c r="AK23" s="34">
        <f>RTM_IEX!H23</f>
        <v>40.61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4.6726399999999995</v>
      </c>
      <c r="E24">
        <f>GT_NG!P24</f>
        <v>15.699227284838795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652.6906522181514</v>
      </c>
      <c r="P24" s="36">
        <v>118.17451702916554</v>
      </c>
      <c r="Q24" s="36">
        <v>32.555608308605343</v>
      </c>
      <c r="R24" s="38">
        <v>0</v>
      </c>
      <c r="S24" s="38">
        <v>0</v>
      </c>
      <c r="T24" s="37">
        <f>SUMPRODUCT(LTA!J24:AN24,LTA!J$101:AN$101,LTA!J$103:AN$103)</f>
        <v>21.02</v>
      </c>
      <c r="U24" s="37">
        <f>SUMPRODUCT(LTA!J24:AN24,LTA!J$102:AN$102,LTA!J$103:AN$103)</f>
        <v>60.46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145.46</v>
      </c>
      <c r="AB24" s="75">
        <f>-STOA!N24</f>
        <v>-130.5</v>
      </c>
      <c r="AC24">
        <f t="shared" si="1"/>
        <v>11.019136972692225</v>
      </c>
      <c r="AD24">
        <f t="shared" si="2"/>
        <v>1038.6773975028082</v>
      </c>
      <c r="AE24">
        <f>'IDT-1'!B24</f>
        <v>70</v>
      </c>
      <c r="AF24" s="24"/>
      <c r="AG24">
        <f t="shared" si="0"/>
        <v>1108.6773975028082</v>
      </c>
      <c r="AI24" s="34">
        <f>PXIL!H24</f>
        <v>0</v>
      </c>
      <c r="AJ24" s="34">
        <f>PXIL!N24</f>
        <v>0</v>
      </c>
      <c r="AK24" s="34">
        <f>RTM_IEX!H24</f>
        <v>45.44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4.6726399999999995</v>
      </c>
      <c r="E25">
        <f>GT_NG!P25</f>
        <v>15.699227284838795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99.61449848710653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676.21139250122371</v>
      </c>
      <c r="P25" s="36">
        <v>118.17451702916554</v>
      </c>
      <c r="Q25" s="36">
        <v>32.555608308605343</v>
      </c>
      <c r="R25" s="38">
        <v>0</v>
      </c>
      <c r="S25" s="38">
        <v>0</v>
      </c>
      <c r="T25" s="37">
        <f>SUMPRODUCT(LTA!J25:AN25,LTA!J$101:AN$101,LTA!J$103:AN$103)</f>
        <v>20.990000000000002</v>
      </c>
      <c r="U25" s="37">
        <f>SUMPRODUCT(LTA!J25:AN25,LTA!J$102:AN$102,LTA!J$103:AN$103)</f>
        <v>61.47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145.46</v>
      </c>
      <c r="AB25" s="75">
        <f>-STOA!N25</f>
        <v>-130.5</v>
      </c>
      <c r="AC25">
        <f t="shared" si="1"/>
        <v>11.055436305429918</v>
      </c>
      <c r="AD25">
        <f t="shared" si="2"/>
        <v>1042.9624473055101</v>
      </c>
      <c r="AE25">
        <f>'IDT-1'!B25</f>
        <v>105</v>
      </c>
      <c r="AF25" s="24"/>
      <c r="AG25">
        <f t="shared" si="0"/>
        <v>1147.9624473055101</v>
      </c>
      <c r="AI25" s="34">
        <f>PXIL!H25</f>
        <v>0</v>
      </c>
      <c r="AJ25" s="34">
        <f>PXIL!N25</f>
        <v>0</v>
      </c>
      <c r="AK25" s="34">
        <f>RTM_IEX!H25</f>
        <v>9.67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4.6726399999999995</v>
      </c>
      <c r="E26">
        <f>GT_NG!P26</f>
        <v>15.699227284838795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99.61449848710653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703.19211099578706</v>
      </c>
      <c r="P26" s="36">
        <v>118.17451702916554</v>
      </c>
      <c r="Q26" s="36">
        <v>32.555608308605343</v>
      </c>
      <c r="R26" s="38">
        <v>0</v>
      </c>
      <c r="S26" s="38">
        <v>0</v>
      </c>
      <c r="T26" s="37">
        <f>SUMPRODUCT(LTA!J26:AN26,LTA!J$101:AN$101,LTA!J$103:AN$103)</f>
        <v>20.21</v>
      </c>
      <c r="U26" s="37">
        <f>SUMPRODUCT(LTA!J26:AN26,LTA!J$102:AN$102,LTA!J$103:AN$103)</f>
        <v>61.8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145.46</v>
      </c>
      <c r="AB26" s="75">
        <f>-STOA!N26</f>
        <v>-130.5</v>
      </c>
      <c r="AC26">
        <f t="shared" si="1"/>
        <v>11.19706634078425</v>
      </c>
      <c r="AD26">
        <f t="shared" si="2"/>
        <v>1059.681535764719</v>
      </c>
      <c r="AE26">
        <f>'IDT-1'!B26</f>
        <v>140</v>
      </c>
      <c r="AF26" s="24"/>
      <c r="AG26">
        <f t="shared" si="0"/>
        <v>1199.681535764719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4.6726399999999995</v>
      </c>
      <c r="E27">
        <f>GT_NG!P27</f>
        <v>15.699227284838795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99.61449848710653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774.69006838892619</v>
      </c>
      <c r="P27" s="36">
        <v>118.17451702916554</v>
      </c>
      <c r="Q27" s="36">
        <v>32.555608308605343</v>
      </c>
      <c r="R27" s="38">
        <v>0</v>
      </c>
      <c r="S27" s="38">
        <v>0</v>
      </c>
      <c r="T27" s="37">
        <f>SUMPRODUCT(LTA!J27:AN27,LTA!J$101:AN$101,LTA!J$103:AN$103)</f>
        <v>28.84</v>
      </c>
      <c r="U27" s="37">
        <f>SUMPRODUCT(LTA!J27:AN27,LTA!J$102:AN$102,LTA!J$103:AN$103)</f>
        <v>63.03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145.46</v>
      </c>
      <c r="AB27" s="75">
        <f>-STOA!N27</f>
        <v>-239.37</v>
      </c>
      <c r="AC27">
        <f t="shared" si="1"/>
        <v>13.048391698417074</v>
      </c>
      <c r="AD27">
        <f t="shared" si="2"/>
        <v>1001.3181678002253</v>
      </c>
      <c r="AE27">
        <f>'IDT-1'!B27</f>
        <v>251</v>
      </c>
      <c r="AF27" s="24"/>
      <c r="AG27">
        <f t="shared" si="0"/>
        <v>1252.3181678002252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-29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4.6726399999999995</v>
      </c>
      <c r="E28">
        <f>GT_NG!P28</f>
        <v>15.699227284838795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99.61449848710653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846.89290542942524</v>
      </c>
      <c r="P28" s="36">
        <v>118.17451702916554</v>
      </c>
      <c r="Q28" s="36">
        <v>32.555608308605343</v>
      </c>
      <c r="R28" s="38">
        <v>0.48</v>
      </c>
      <c r="S28" s="38">
        <v>0</v>
      </c>
      <c r="T28" s="37">
        <f>SUMPRODUCT(LTA!J28:AN28,LTA!J$101:AN$101,LTA!J$103:AN$103)</f>
        <v>28.22</v>
      </c>
      <c r="U28" s="37">
        <f>SUMPRODUCT(LTA!J28:AN28,LTA!J$102:AN$102,LTA!J$103:AN$103)</f>
        <v>63.18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145.46</v>
      </c>
      <c r="AB28" s="75">
        <f>-STOA!N28</f>
        <v>-239.37</v>
      </c>
      <c r="AC28">
        <f t="shared" si="1"/>
        <v>13.646508371832379</v>
      </c>
      <c r="AD28">
        <f t="shared" si="2"/>
        <v>1073.9328881673093</v>
      </c>
      <c r="AE28">
        <f>'IDT-1'!B28</f>
        <v>243</v>
      </c>
      <c r="AF28" s="24"/>
      <c r="AG28">
        <f t="shared" si="0"/>
        <v>1316.9328881673093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-28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4.6726399999999995</v>
      </c>
      <c r="E29">
        <f>GT_NG!P29</f>
        <v>15.699227284838795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851.77331227704997</v>
      </c>
      <c r="P29" s="36">
        <v>118.17451702916554</v>
      </c>
      <c r="Q29" s="36">
        <v>32.555608308605343</v>
      </c>
      <c r="R29" s="38">
        <v>4.32</v>
      </c>
      <c r="S29" s="38">
        <v>0</v>
      </c>
      <c r="T29" s="37">
        <f>SUMPRODUCT(LTA!J29:AN29,LTA!J$101:AN$101,LTA!J$103:AN$103)</f>
        <v>27.78</v>
      </c>
      <c r="U29" s="37">
        <f>SUMPRODUCT(LTA!J29:AN29,LTA!J$102:AN$102,LTA!J$103:AN$103)</f>
        <v>63.33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145.46</v>
      </c>
      <c r="AB29" s="75">
        <f>-STOA!N29</f>
        <v>-239.37</v>
      </c>
      <c r="AC29">
        <f t="shared" si="1"/>
        <v>13.803946258695644</v>
      </c>
      <c r="AD29">
        <f t="shared" si="2"/>
        <v>1148.7552482757033</v>
      </c>
      <c r="AE29">
        <f>'IDT-1'!B29</f>
        <v>262</v>
      </c>
      <c r="AF29" s="24"/>
      <c r="AG29">
        <f t="shared" si="0"/>
        <v>1410.7552482757033</v>
      </c>
      <c r="AI29" s="34">
        <f>PXIL!H29</f>
        <v>0</v>
      </c>
      <c r="AJ29" s="34">
        <f>PXIL!N29</f>
        <v>0</v>
      </c>
      <c r="AK29" s="34">
        <f>RTM_IEX!H29</f>
        <v>54.14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4.6726399999999995</v>
      </c>
      <c r="E30">
        <f>GT_NG!P30</f>
        <v>15.699227284838795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891.80405290920578</v>
      </c>
      <c r="P30" s="36">
        <v>118.17451702916554</v>
      </c>
      <c r="Q30" s="36">
        <v>32.555608308605343</v>
      </c>
      <c r="R30" s="38">
        <v>15.66</v>
      </c>
      <c r="S30" s="38">
        <v>0</v>
      </c>
      <c r="T30" s="37">
        <f>SUMPRODUCT(LTA!J30:AN30,LTA!J$101:AN$101,LTA!J$103:AN$103)</f>
        <v>36.46</v>
      </c>
      <c r="U30" s="37">
        <f>SUMPRODUCT(LTA!J30:AN30,LTA!J$102:AN$102,LTA!J$103:AN$103)</f>
        <v>62.68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145.46</v>
      </c>
      <c r="AB30" s="75">
        <f>-STOA!N30</f>
        <v>-239.37</v>
      </c>
      <c r="AC30">
        <f t="shared" si="1"/>
        <v>14.026804480005755</v>
      </c>
      <c r="AD30">
        <f t="shared" si="2"/>
        <v>1175.0631306865491</v>
      </c>
      <c r="AE30">
        <f>'IDT-1'!B30</f>
        <v>263</v>
      </c>
      <c r="AF30" s="24"/>
      <c r="AG30">
        <f t="shared" si="0"/>
        <v>1438.0631306865491</v>
      </c>
      <c r="AI30" s="34">
        <f>PXIL!H30</f>
        <v>0</v>
      </c>
      <c r="AJ30" s="34">
        <f>PXIL!N30</f>
        <v>0</v>
      </c>
      <c r="AK30" s="34">
        <f>RTM_IEX!H30</f>
        <v>21.27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4.6726399999999995</v>
      </c>
      <c r="E31">
        <f>GT_NG!P31</f>
        <v>15.184893267651889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882.26748684628376</v>
      </c>
      <c r="P31" s="36">
        <v>118.17451702916554</v>
      </c>
      <c r="Q31" s="36">
        <v>32.555608308605343</v>
      </c>
      <c r="R31" s="38">
        <v>34.68</v>
      </c>
      <c r="S31" s="38">
        <v>0</v>
      </c>
      <c r="T31" s="37">
        <f>SUMPRODUCT(LTA!J31:AN31,LTA!J$101:AN$101,LTA!J$103:AN$103)</f>
        <v>44.71</v>
      </c>
      <c r="U31" s="37">
        <f>SUMPRODUCT(LTA!J31:AN31,LTA!J$102:AN$102,LTA!J$103:AN$103)</f>
        <v>68.300000000000011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145.60000000000002</v>
      </c>
      <c r="AB31" s="75">
        <f>-STOA!N31</f>
        <v>-239.37</v>
      </c>
      <c r="AC31">
        <f t="shared" si="1"/>
        <v>14.278353335629731</v>
      </c>
      <c r="AD31">
        <f t="shared" si="2"/>
        <v>1148.520681750816</v>
      </c>
      <c r="AE31">
        <f>'IDT-1'!B31</f>
        <v>265</v>
      </c>
      <c r="AF31" s="24"/>
      <c r="AG31">
        <f t="shared" si="0"/>
        <v>1413.520681750816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-28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4.6726399999999995</v>
      </c>
      <c r="E32">
        <f>GT_NG!P32</f>
        <v>15.184893267651889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870.28183537240034</v>
      </c>
      <c r="P32" s="36">
        <v>118.17451702916554</v>
      </c>
      <c r="Q32" s="36">
        <v>32.555608308605343</v>
      </c>
      <c r="R32" s="38">
        <v>43</v>
      </c>
      <c r="S32" s="38">
        <v>0</v>
      </c>
      <c r="T32" s="37">
        <f>SUMPRODUCT(LTA!J32:AN32,LTA!J$101:AN$101,LTA!J$103:AN$103)</f>
        <v>59.78</v>
      </c>
      <c r="U32" s="37">
        <f>SUMPRODUCT(LTA!J32:AN32,LTA!J$102:AN$102,LTA!J$103:AN$103)</f>
        <v>67.650000000000006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145.60000000000002</v>
      </c>
      <c r="AB32" s="75">
        <f>-STOA!N32</f>
        <v>-239.37</v>
      </c>
      <c r="AC32">
        <f t="shared" si="1"/>
        <v>14.360218705524224</v>
      </c>
      <c r="AD32">
        <f t="shared" si="2"/>
        <v>1160.1931649070382</v>
      </c>
      <c r="AE32">
        <f>'IDT-1'!B32</f>
        <v>246</v>
      </c>
      <c r="AF32" s="24"/>
      <c r="AG32">
        <f t="shared" si="0"/>
        <v>1406.1931649070382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-27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4.6726399999999995</v>
      </c>
      <c r="E33">
        <f>GT_NG!P33</f>
        <v>15.184893267651889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848.17460535524037</v>
      </c>
      <c r="P33" s="36">
        <v>118.17451702916554</v>
      </c>
      <c r="Q33" s="36">
        <v>32.555608308605343</v>
      </c>
      <c r="R33" s="38">
        <v>45.5</v>
      </c>
      <c r="S33" s="38">
        <v>0</v>
      </c>
      <c r="T33" s="37">
        <f>SUMPRODUCT(LTA!J33:AN33,LTA!J$101:AN$101,LTA!J$103:AN$103)</f>
        <v>84.68</v>
      </c>
      <c r="U33" s="37">
        <f>SUMPRODUCT(LTA!J33:AN33,LTA!J$102:AN$102,LTA!J$103:AN$103)</f>
        <v>66.13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145.60000000000002</v>
      </c>
      <c r="AB33" s="75">
        <f>-STOA!N33</f>
        <v>-239.37</v>
      </c>
      <c r="AC33">
        <f t="shared" si="1"/>
        <v>14.391909973380081</v>
      </c>
      <c r="AD33">
        <f t="shared" si="2"/>
        <v>1163.9342436220224</v>
      </c>
      <c r="AE33">
        <f>'IDT-1'!B33</f>
        <v>227</v>
      </c>
      <c r="AF33" s="24"/>
      <c r="AG33">
        <f t="shared" si="0"/>
        <v>1390.9342436220224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-27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4.6726399999999995</v>
      </c>
      <c r="E34">
        <f>GT_NG!P34</f>
        <v>15.184893267651889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739.29487914901961</v>
      </c>
      <c r="P34" s="36">
        <v>118.17451702916554</v>
      </c>
      <c r="Q34" s="36">
        <v>32.555608308605343</v>
      </c>
      <c r="R34" s="38">
        <v>46</v>
      </c>
      <c r="S34" s="38">
        <v>0</v>
      </c>
      <c r="T34" s="37">
        <f>SUMPRODUCT(LTA!J34:AN34,LTA!J$101:AN$101,LTA!J$103:AN$103)</f>
        <v>122</v>
      </c>
      <c r="U34" s="37">
        <f>SUMPRODUCT(LTA!J34:AN34,LTA!J$102:AN$102,LTA!J$103:AN$103)</f>
        <v>73.94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145.60000000000002</v>
      </c>
      <c r="AB34" s="75">
        <f>-STOA!N34</f>
        <v>-239.37</v>
      </c>
      <c r="AC34">
        <f t="shared" si="1"/>
        <v>13.948655014675822</v>
      </c>
      <c r="AD34">
        <f t="shared" si="2"/>
        <v>1165.8377723745061</v>
      </c>
      <c r="AE34">
        <f>'IDT-1'!B34</f>
        <v>238</v>
      </c>
      <c r="AF34" s="24"/>
      <c r="AG34">
        <f t="shared" si="0"/>
        <v>1403.8377723745061</v>
      </c>
      <c r="AI34" s="34">
        <f>PXIL!H34</f>
        <v>0</v>
      </c>
      <c r="AJ34" s="34">
        <f>PXIL!N34</f>
        <v>0</v>
      </c>
      <c r="AK34" s="34">
        <f>RTM_IEX!H34</f>
        <v>37.71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4.6726399999999995</v>
      </c>
      <c r="E35">
        <f>GT_NG!P35</f>
        <v>15.184893267651889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708.54871121690724</v>
      </c>
      <c r="P35" s="36">
        <v>118.17451702916554</v>
      </c>
      <c r="Q35" s="36">
        <v>32.555608308605343</v>
      </c>
      <c r="R35" s="38">
        <v>47.5</v>
      </c>
      <c r="S35" s="38">
        <v>0</v>
      </c>
      <c r="T35" s="37">
        <f>SUMPRODUCT(LTA!J35:AN35,LTA!J$101:AN$101,LTA!J$103:AN$103)</f>
        <v>172.40999999999997</v>
      </c>
      <c r="U35" s="37">
        <f>SUMPRODUCT(LTA!J35:AN35,LTA!J$102:AN$102,LTA!J$103:AN$103)</f>
        <v>73.080000000000013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145.99</v>
      </c>
      <c r="AB35" s="75">
        <f>-STOA!N35</f>
        <v>-239.37</v>
      </c>
      <c r="AC35">
        <f t="shared" si="1"/>
        <v>14.374147204046075</v>
      </c>
      <c r="AD35">
        <f t="shared" si="2"/>
        <v>1216.0661122530228</v>
      </c>
      <c r="AE35">
        <f>'IDT-1'!B35</f>
        <v>199</v>
      </c>
      <c r="AF35" s="24"/>
      <c r="AG35">
        <f t="shared" si="0"/>
        <v>1415.0661122530228</v>
      </c>
      <c r="AI35" s="34">
        <f>PXIL!H35</f>
        <v>0</v>
      </c>
      <c r="AJ35" s="34">
        <f>PXIL!N35</f>
        <v>0</v>
      </c>
      <c r="AK35" s="34">
        <f>RTM_IEX!H35</f>
        <v>67.67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4.6726399999999995</v>
      </c>
      <c r="E36">
        <f>GT_NG!P36</f>
        <v>15.184893267651889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693.73028817454576</v>
      </c>
      <c r="P36" s="36">
        <v>118.17451702916554</v>
      </c>
      <c r="Q36" s="36">
        <v>32.555608308605343</v>
      </c>
      <c r="R36" s="38">
        <v>47.499999999999993</v>
      </c>
      <c r="S36" s="38">
        <v>0</v>
      </c>
      <c r="T36" s="37">
        <f>SUMPRODUCT(LTA!J36:AN36,LTA!J$101:AN$101,LTA!J$103:AN$103)</f>
        <v>220.29000000000002</v>
      </c>
      <c r="U36" s="37">
        <f>SUMPRODUCT(LTA!J36:AN36,LTA!J$102:AN$102,LTA!J$103:AN$103)</f>
        <v>72.349999999999994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145.99</v>
      </c>
      <c r="AB36" s="75">
        <f>-STOA!N36</f>
        <v>-239.37</v>
      </c>
      <c r="AC36">
        <f t="shared" si="1"/>
        <v>14.515868450490238</v>
      </c>
      <c r="AD36">
        <f t="shared" si="2"/>
        <v>1232.7959679642174</v>
      </c>
      <c r="AE36">
        <f>'IDT-1'!B36</f>
        <v>204</v>
      </c>
      <c r="AF36" s="24"/>
      <c r="AG36">
        <f t="shared" si="0"/>
        <v>1436.7959679642174</v>
      </c>
      <c r="AI36" s="34">
        <f>PXIL!H36</f>
        <v>0</v>
      </c>
      <c r="AJ36" s="34">
        <f>PXIL!N36</f>
        <v>0</v>
      </c>
      <c r="AK36" s="34">
        <f>RTM_IEX!H36</f>
        <v>52.21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4.6726399999999995</v>
      </c>
      <c r="E37">
        <f>GT_NG!P37</f>
        <v>15.184893267651889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685.15893948926612</v>
      </c>
      <c r="P37" s="36">
        <v>118.17451702916554</v>
      </c>
      <c r="Q37" s="36">
        <v>32.555608308605343</v>
      </c>
      <c r="R37" s="38">
        <v>47.5</v>
      </c>
      <c r="S37" s="38">
        <v>0</v>
      </c>
      <c r="T37" s="37">
        <f>SUMPRODUCT(LTA!J37:AN37,LTA!J$101:AN$101,LTA!J$103:AN$103)</f>
        <v>263.84999999999997</v>
      </c>
      <c r="U37" s="37">
        <f>SUMPRODUCT(LTA!J37:AN37,LTA!J$102:AN$102,LTA!J$103:AN$103)</f>
        <v>68.300000000000011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145.99</v>
      </c>
      <c r="AB37" s="75">
        <f>-STOA!N37</f>
        <v>-239.37</v>
      </c>
      <c r="AC37">
        <f t="shared" si="1"/>
        <v>14.865045121533889</v>
      </c>
      <c r="AD37">
        <f t="shared" si="2"/>
        <v>1274.0154426078936</v>
      </c>
      <c r="AE37">
        <f>'IDT-1'!B37</f>
        <v>187</v>
      </c>
      <c r="AF37" s="24"/>
      <c r="AG37">
        <f t="shared" si="0"/>
        <v>1461.0154426078936</v>
      </c>
      <c r="AI37" s="34">
        <f>PXIL!H37</f>
        <v>0</v>
      </c>
      <c r="AJ37" s="34">
        <f>PXIL!N37</f>
        <v>0</v>
      </c>
      <c r="AK37" s="34">
        <f>RTM_IEX!H37</f>
        <v>62.84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4.6726399999999995</v>
      </c>
      <c r="E38">
        <f>GT_NG!P38</f>
        <v>15.184893267651889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683.93823484941856</v>
      </c>
      <c r="P38" s="36">
        <v>118.17451702916554</v>
      </c>
      <c r="Q38" s="36">
        <v>32.555608308605343</v>
      </c>
      <c r="R38" s="38">
        <v>47.5</v>
      </c>
      <c r="S38" s="38">
        <v>0</v>
      </c>
      <c r="T38" s="37">
        <f>SUMPRODUCT(LTA!J38:AN38,LTA!J$101:AN$101,LTA!J$103:AN$103)</f>
        <v>306.21999999999997</v>
      </c>
      <c r="U38" s="37">
        <f>SUMPRODUCT(LTA!J38:AN38,LTA!J$102:AN$102,LTA!J$103:AN$103)</f>
        <v>66.989999999999995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145.99</v>
      </c>
      <c r="AB38" s="75">
        <f>-STOA!N38</f>
        <v>-239.37</v>
      </c>
      <c r="AC38">
        <f t="shared" si="1"/>
        <v>15.419019202559172</v>
      </c>
      <c r="AD38">
        <f t="shared" si="2"/>
        <v>1339.4107638870214</v>
      </c>
      <c r="AE38">
        <f>'IDT-1'!B38</f>
        <v>134</v>
      </c>
      <c r="AF38" s="24"/>
      <c r="AG38">
        <f t="shared" si="0"/>
        <v>1473.4107638870214</v>
      </c>
      <c r="AI38" s="34">
        <f>PXIL!H38</f>
        <v>0</v>
      </c>
      <c r="AJ38" s="34">
        <f>PXIL!N38</f>
        <v>0</v>
      </c>
      <c r="AK38" s="34">
        <f>RTM_IEX!H38</f>
        <v>88.95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4.6726399999999995</v>
      </c>
      <c r="E39">
        <f>GT_NG!P39</f>
        <v>15.060426929392445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690.23744817283091</v>
      </c>
      <c r="P39" s="36">
        <v>118.17451702916554</v>
      </c>
      <c r="Q39" s="36">
        <v>32.555608308605343</v>
      </c>
      <c r="R39" s="38">
        <v>47.5</v>
      </c>
      <c r="S39" s="38">
        <v>0</v>
      </c>
      <c r="T39" s="37">
        <f>SUMPRODUCT(LTA!J39:AN39,LTA!J$101:AN$101,LTA!J$103:AN$103)</f>
        <v>344.15</v>
      </c>
      <c r="U39" s="37">
        <f>SUMPRODUCT(LTA!J39:AN39,LTA!J$102:AN$102,LTA!J$103:AN$103)</f>
        <v>74.8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145.99</v>
      </c>
      <c r="AB39" s="75">
        <f>-STOA!N39</f>
        <v>-239.37</v>
      </c>
      <c r="AC39">
        <f t="shared" si="1"/>
        <v>15.733303077234455</v>
      </c>
      <c r="AD39">
        <f t="shared" si="2"/>
        <v>1376.5112269974989</v>
      </c>
      <c r="AE39">
        <f>'IDT-1'!B39</f>
        <v>120</v>
      </c>
      <c r="AF39" s="24"/>
      <c r="AG39">
        <f t="shared" si="0"/>
        <v>1496.5112269974989</v>
      </c>
      <c r="AI39" s="34">
        <f>PXIL!H39</f>
        <v>0</v>
      </c>
      <c r="AJ39" s="34">
        <f>PXIL!N39</f>
        <v>0</v>
      </c>
      <c r="AK39" s="34">
        <f>RTM_IEX!H39</f>
        <v>74.45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4.6726399999999995</v>
      </c>
      <c r="E40">
        <f>GT_NG!P40</f>
        <v>15.060426929392445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680.09546396550093</v>
      </c>
      <c r="P40" s="36">
        <v>118.17451702916554</v>
      </c>
      <c r="Q40" s="36">
        <v>32.555608308605343</v>
      </c>
      <c r="R40" s="38">
        <v>47.5</v>
      </c>
      <c r="S40" s="38">
        <v>0</v>
      </c>
      <c r="T40" s="37">
        <f>SUMPRODUCT(LTA!J40:AN40,LTA!J$101:AN$101,LTA!J$103:AN$103)</f>
        <v>376.6</v>
      </c>
      <c r="U40" s="37">
        <f>SUMPRODUCT(LTA!J40:AN40,LTA!J$102:AN$102,LTA!J$103:AN$103)</f>
        <v>74.55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145.99</v>
      </c>
      <c r="AB40" s="75">
        <f>-STOA!N40</f>
        <v>-239.37</v>
      </c>
      <c r="AC40">
        <f t="shared" si="1"/>
        <v>15.853574409892884</v>
      </c>
      <c r="AD40">
        <f t="shared" si="2"/>
        <v>1390.7089714575106</v>
      </c>
      <c r="AE40">
        <f>'IDT-1'!B40</f>
        <v>139</v>
      </c>
      <c r="AF40" s="24"/>
      <c r="AG40">
        <f t="shared" si="0"/>
        <v>1529.7089714575106</v>
      </c>
      <c r="AI40" s="34">
        <f>PXIL!H40</f>
        <v>0</v>
      </c>
      <c r="AJ40" s="34">
        <f>PXIL!N40</f>
        <v>0</v>
      </c>
      <c r="AK40" s="34">
        <f>RTM_IEX!H40</f>
        <v>66.709999999999994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4.6726399999999995</v>
      </c>
      <c r="E41">
        <f>GT_NG!P41</f>
        <v>15.060426929392445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653.47932828941862</v>
      </c>
      <c r="P41" s="36">
        <v>118.17451702916554</v>
      </c>
      <c r="Q41" s="36">
        <v>32.555608308605343</v>
      </c>
      <c r="R41" s="38">
        <v>47.5</v>
      </c>
      <c r="S41" s="38">
        <v>0</v>
      </c>
      <c r="T41" s="37">
        <f>SUMPRODUCT(LTA!J41:AN41,LTA!J$101:AN$101,LTA!J$103:AN$103)</f>
        <v>407.93</v>
      </c>
      <c r="U41" s="37">
        <f>SUMPRODUCT(LTA!J41:AN41,LTA!J$102:AN$102,LTA!J$103:AN$103)</f>
        <v>73.87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145.99</v>
      </c>
      <c r="AB41" s="75">
        <f>-STOA!N41</f>
        <v>-239.37</v>
      </c>
      <c r="AC41">
        <f t="shared" si="1"/>
        <v>16.326022870213791</v>
      </c>
      <c r="AD41">
        <f t="shared" si="2"/>
        <v>1446.4803873211072</v>
      </c>
      <c r="AE41">
        <f>'IDT-1'!B41</f>
        <v>149</v>
      </c>
      <c r="AF41" s="24"/>
      <c r="AG41">
        <f t="shared" si="0"/>
        <v>1595.4803873211072</v>
      </c>
      <c r="AI41" s="34">
        <f>PXIL!H41</f>
        <v>0</v>
      </c>
      <c r="AJ41" s="34">
        <f>PXIL!N41</f>
        <v>0</v>
      </c>
      <c r="AK41" s="34">
        <f>RTM_IEX!H41</f>
        <v>118.92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4.6726399999999995</v>
      </c>
      <c r="E42">
        <f>GT_NG!P42</f>
        <v>15.060426929392445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653.47917925379181</v>
      </c>
      <c r="P42" s="36">
        <v>118.17451702916554</v>
      </c>
      <c r="Q42" s="36">
        <v>32.555608308605343</v>
      </c>
      <c r="R42" s="38">
        <v>47.5</v>
      </c>
      <c r="S42" s="38">
        <v>0</v>
      </c>
      <c r="T42" s="37">
        <f>SUMPRODUCT(LTA!J42:AN42,LTA!J$101:AN$101,LTA!J$103:AN$103)</f>
        <v>439.12000000000006</v>
      </c>
      <c r="U42" s="37">
        <f>SUMPRODUCT(LTA!J42:AN42,LTA!J$102:AN$102,LTA!J$103:AN$103)</f>
        <v>71.400000000000006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145.99</v>
      </c>
      <c r="AB42" s="75">
        <f>-STOA!N42</f>
        <v>-239.37</v>
      </c>
      <c r="AC42">
        <f t="shared" si="1"/>
        <v>16.404813618314527</v>
      </c>
      <c r="AD42">
        <f t="shared" si="2"/>
        <v>1455.7814475373798</v>
      </c>
      <c r="AE42">
        <f>'IDT-1'!B42</f>
        <v>161</v>
      </c>
      <c r="AF42" s="24"/>
      <c r="AG42">
        <f t="shared" si="0"/>
        <v>1616.7814475373798</v>
      </c>
      <c r="AI42" s="34">
        <f>PXIL!H42</f>
        <v>0</v>
      </c>
      <c r="AJ42" s="34">
        <f>PXIL!N42</f>
        <v>0</v>
      </c>
      <c r="AK42" s="34">
        <f>RTM_IEX!H42</f>
        <v>99.58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4.6726399999999995</v>
      </c>
      <c r="E43">
        <f>GT_NG!P43</f>
        <v>15.060426929392445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653.61913949158361</v>
      </c>
      <c r="P43" s="36">
        <v>118.17451702916554</v>
      </c>
      <c r="Q43" s="36">
        <v>32.555608308605343</v>
      </c>
      <c r="R43" s="38">
        <v>47.5</v>
      </c>
      <c r="S43" s="38">
        <v>0</v>
      </c>
      <c r="T43" s="37">
        <f>SUMPRODUCT(LTA!J43:AN43,LTA!J$101:AN$101,LTA!J$103:AN$103)</f>
        <v>465.15</v>
      </c>
      <c r="U43" s="37">
        <f>SUMPRODUCT(LTA!J43:AN43,LTA!J$102:AN$102,LTA!J$103:AN$103)</f>
        <v>68.77000000000001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146.94999999999999</v>
      </c>
      <c r="Z43" s="34">
        <f>IEX!N43</f>
        <v>0</v>
      </c>
      <c r="AA43" s="75">
        <f>STOA!H43</f>
        <v>145.99</v>
      </c>
      <c r="AB43" s="75">
        <f>-STOA!N43</f>
        <v>-239.37</v>
      </c>
      <c r="AC43">
        <f t="shared" si="1"/>
        <v>17.568885284311978</v>
      </c>
      <c r="AD43">
        <f t="shared" si="2"/>
        <v>1593.1973361091743</v>
      </c>
      <c r="AE43">
        <f>'IDT-1'!B43</f>
        <v>0</v>
      </c>
      <c r="AF43" s="24"/>
      <c r="AG43">
        <f t="shared" si="0"/>
        <v>1593.1973361091743</v>
      </c>
      <c r="AI43" s="34">
        <f>PXIL!H43</f>
        <v>0</v>
      </c>
      <c r="AJ43" s="34">
        <f>PXIL!N43</f>
        <v>0</v>
      </c>
      <c r="AK43" s="34">
        <f>RTM_IEX!H43</f>
        <v>67.67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4.6726399999999995</v>
      </c>
      <c r="E44">
        <f>GT_NG!P44</f>
        <v>15.060426929392445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653.50335822352736</v>
      </c>
      <c r="P44" s="36">
        <v>118.17451702916554</v>
      </c>
      <c r="Q44" s="36">
        <v>32.555608308605343</v>
      </c>
      <c r="R44" s="38">
        <v>47.5</v>
      </c>
      <c r="S44" s="38">
        <v>0</v>
      </c>
      <c r="T44" s="37">
        <f>SUMPRODUCT(LTA!J44:AN44,LTA!J$101:AN$101,LTA!J$103:AN$103)</f>
        <v>486.76</v>
      </c>
      <c r="U44" s="37">
        <f>SUMPRODUCT(LTA!J44:AN44,LTA!J$102:AN$102,LTA!J$103:AN$103)</f>
        <v>66.97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166.29</v>
      </c>
      <c r="Z44" s="34">
        <f>IEX!N44</f>
        <v>0</v>
      </c>
      <c r="AA44" s="75">
        <f>STOA!H44</f>
        <v>145.99</v>
      </c>
      <c r="AB44" s="75">
        <f>-STOA!N44</f>
        <v>-239.37</v>
      </c>
      <c r="AC44">
        <f t="shared" si="1"/>
        <v>17.669468721660309</v>
      </c>
      <c r="AD44">
        <f t="shared" si="2"/>
        <v>1605.0709714037694</v>
      </c>
      <c r="AE44">
        <f>'IDT-1'!B44</f>
        <v>0</v>
      </c>
      <c r="AF44" s="24"/>
      <c r="AG44">
        <f t="shared" si="0"/>
        <v>1605.0709714037694</v>
      </c>
      <c r="AI44" s="34">
        <f>PXIL!H44</f>
        <v>0</v>
      </c>
      <c r="AJ44" s="34">
        <f>PXIL!N44</f>
        <v>0</v>
      </c>
      <c r="AK44" s="34">
        <f>RTM_IEX!H44</f>
        <v>40.61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4.6726399999999995</v>
      </c>
      <c r="E45">
        <f>GT_NG!P45</f>
        <v>15.060426929392445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653.50335822352736</v>
      </c>
      <c r="P45" s="36">
        <v>118.17451702916554</v>
      </c>
      <c r="Q45" s="36">
        <v>32.555608308605343</v>
      </c>
      <c r="R45" s="38">
        <v>47.5</v>
      </c>
      <c r="S45" s="38">
        <v>0</v>
      </c>
      <c r="T45" s="37">
        <f>SUMPRODUCT(LTA!J45:AN45,LTA!J$101:AN$101,LTA!J$103:AN$103)</f>
        <v>504.55</v>
      </c>
      <c r="U45" s="37">
        <f>SUMPRODUCT(LTA!J45:AN45,LTA!J$102:AN$102,LTA!J$103:AN$103)</f>
        <v>63.97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160.49</v>
      </c>
      <c r="Z45" s="34">
        <f>IEX!N45</f>
        <v>0</v>
      </c>
      <c r="AA45" s="75">
        <f>STOA!H45</f>
        <v>145.99</v>
      </c>
      <c r="AB45" s="75">
        <f>-STOA!N45</f>
        <v>-239.37</v>
      </c>
      <c r="AC45">
        <f t="shared" si="1"/>
        <v>17.809916721660304</v>
      </c>
      <c r="AD45">
        <f t="shared" si="2"/>
        <v>1621.6505234037695</v>
      </c>
      <c r="AE45">
        <f>'IDT-1'!B45</f>
        <v>0</v>
      </c>
      <c r="AF45" s="24"/>
      <c r="AG45">
        <f t="shared" si="0"/>
        <v>1621.6505234037695</v>
      </c>
      <c r="AI45" s="34">
        <f>PXIL!H45</f>
        <v>0</v>
      </c>
      <c r="AJ45" s="34">
        <f>PXIL!N45</f>
        <v>0</v>
      </c>
      <c r="AK45" s="34">
        <f>RTM_IEX!H45</f>
        <v>48.34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4.6726399999999995</v>
      </c>
      <c r="E46">
        <f>GT_NG!P46</f>
        <v>15.060426929392445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647.85571743890659</v>
      </c>
      <c r="P46" s="36">
        <v>118.17451702916554</v>
      </c>
      <c r="Q46" s="36">
        <v>32.555608308605343</v>
      </c>
      <c r="R46" s="38">
        <v>47.5</v>
      </c>
      <c r="S46" s="38">
        <v>0</v>
      </c>
      <c r="T46" s="37">
        <f>SUMPRODUCT(LTA!J46:AN46,LTA!J$101:AN$101,LTA!J$103:AN$103)</f>
        <v>521.54</v>
      </c>
      <c r="U46" s="37">
        <f>SUMPRODUCT(LTA!J46:AN46,LTA!J$102:AN$102,LTA!J$103:AN$103)</f>
        <v>61.43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175.96</v>
      </c>
      <c r="Z46" s="34">
        <f>IEX!N46</f>
        <v>0</v>
      </c>
      <c r="AA46" s="75">
        <f>STOA!H46</f>
        <v>145.99</v>
      </c>
      <c r="AB46" s="75">
        <f>-STOA!N46</f>
        <v>-239.37</v>
      </c>
      <c r="AC46">
        <f t="shared" si="1"/>
        <v>17.924512539069489</v>
      </c>
      <c r="AD46">
        <f t="shared" si="2"/>
        <v>1635.1782868017399</v>
      </c>
      <c r="AE46">
        <f>'IDT-1'!B46</f>
        <v>0</v>
      </c>
      <c r="AF46" s="24"/>
      <c r="AG46">
        <f t="shared" si="0"/>
        <v>1635.1782868017399</v>
      </c>
      <c r="AI46" s="34">
        <f>PXIL!H46</f>
        <v>0</v>
      </c>
      <c r="AJ46" s="34">
        <f>PXIL!N46</f>
        <v>0</v>
      </c>
      <c r="AK46" s="34">
        <f>RTM_IEX!H46</f>
        <v>37.71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4.6726399999999995</v>
      </c>
      <c r="E47">
        <f>GT_NG!P47</f>
        <v>14.356459330143538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646.99410541263114</v>
      </c>
      <c r="P47" s="36">
        <v>118.17451702916554</v>
      </c>
      <c r="Q47" s="36">
        <v>32.555608308605343</v>
      </c>
      <c r="R47" s="38">
        <v>47.5</v>
      </c>
      <c r="S47" s="38">
        <v>0</v>
      </c>
      <c r="T47" s="37">
        <f>SUMPRODUCT(LTA!J47:AN47,LTA!J$101:AN$101,LTA!J$103:AN$103)</f>
        <v>527.8900000000001</v>
      </c>
      <c r="U47" s="37">
        <f>SUMPRODUCT(LTA!J47:AN47,LTA!J$102:AN$102,LTA!J$103:AN$103)</f>
        <v>59.85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188.53</v>
      </c>
      <c r="Z47" s="34">
        <f>IEX!N47</f>
        <v>0</v>
      </c>
      <c r="AA47" s="75">
        <f>STOA!H47</f>
        <v>145.99</v>
      </c>
      <c r="AB47" s="75">
        <f>-STOA!N47</f>
        <v>-239.37</v>
      </c>
      <c r="AC47">
        <f t="shared" si="1"/>
        <v>17.837693670215085</v>
      </c>
      <c r="AD47">
        <f t="shared" si="2"/>
        <v>1624.9295260450697</v>
      </c>
      <c r="AE47">
        <f>'IDT-1'!B47</f>
        <v>0</v>
      </c>
      <c r="AF47" s="24"/>
      <c r="AG47">
        <f t="shared" si="0"/>
        <v>1624.9295260450697</v>
      </c>
      <c r="AI47" s="34">
        <f>PXIL!H47</f>
        <v>0</v>
      </c>
      <c r="AJ47" s="34">
        <f>PXIL!N47</f>
        <v>0</v>
      </c>
      <c r="AK47" s="34">
        <f>RTM_IEX!H47</f>
        <v>11.6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4.6726399999999995</v>
      </c>
      <c r="E48">
        <f>GT_NG!P48</f>
        <v>15.060426929392445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646.99410541263114</v>
      </c>
      <c r="P48" s="36">
        <v>118.17451702916554</v>
      </c>
      <c r="Q48" s="36">
        <v>32.555608308605343</v>
      </c>
      <c r="R48" s="38">
        <v>47.5</v>
      </c>
      <c r="S48" s="38">
        <v>0</v>
      </c>
      <c r="T48" s="37">
        <f>SUMPRODUCT(LTA!J48:AN48,LTA!J$101:AN$101,LTA!J$103:AN$103)</f>
        <v>533.29</v>
      </c>
      <c r="U48" s="37">
        <f>SUMPRODUCT(LTA!J48:AN48,LTA!J$102:AN$102,LTA!J$103:AN$103)</f>
        <v>58.260000000000005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181.76</v>
      </c>
      <c r="Z48" s="34">
        <f>IEX!N48</f>
        <v>0</v>
      </c>
      <c r="AA48" s="75">
        <f>STOA!H48</f>
        <v>145.99</v>
      </c>
      <c r="AB48" s="75">
        <f>-STOA!N48</f>
        <v>-239.37</v>
      </c>
      <c r="AC48">
        <f t="shared" si="1"/>
        <v>17.810594998048778</v>
      </c>
      <c r="AD48">
        <f t="shared" si="2"/>
        <v>1621.7305923164847</v>
      </c>
      <c r="AE48">
        <f>'IDT-1'!B48</f>
        <v>0</v>
      </c>
      <c r="AF48" s="24"/>
      <c r="AG48">
        <f t="shared" si="0"/>
        <v>1621.7305923164847</v>
      </c>
      <c r="AI48" s="34">
        <f>PXIL!H48</f>
        <v>0</v>
      </c>
      <c r="AJ48" s="34">
        <f>PXIL!N48</f>
        <v>0</v>
      </c>
      <c r="AK48" s="34">
        <f>RTM_IEX!H48</f>
        <v>10.63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4.6726399999999995</v>
      </c>
      <c r="E49">
        <f>GT_NG!P49</f>
        <v>15.060426929392445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658.17857903449021</v>
      </c>
      <c r="P49" s="36">
        <v>118.17451702916554</v>
      </c>
      <c r="Q49" s="36">
        <v>32.555608308605343</v>
      </c>
      <c r="R49" s="38">
        <v>47.5</v>
      </c>
      <c r="S49" s="38">
        <v>0</v>
      </c>
      <c r="T49" s="37">
        <f>SUMPRODUCT(LTA!J49:AN49,LTA!J$101:AN$101,LTA!J$103:AN$103)</f>
        <v>534.36</v>
      </c>
      <c r="U49" s="37">
        <f>SUMPRODUCT(LTA!J49:AN49,LTA!J$102:AN$102,LTA!J$103:AN$103)</f>
        <v>56.68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181.76</v>
      </c>
      <c r="Z49" s="34">
        <f>IEX!N49</f>
        <v>0</v>
      </c>
      <c r="AA49" s="75">
        <f>STOA!H49</f>
        <v>145.99</v>
      </c>
      <c r="AB49" s="75">
        <f>-STOA!N49</f>
        <v>-239.37</v>
      </c>
      <c r="AC49">
        <f t="shared" si="1"/>
        <v>17.810968576472398</v>
      </c>
      <c r="AD49">
        <f t="shared" si="2"/>
        <v>1621.7746923599204</v>
      </c>
      <c r="AE49">
        <f>'IDT-1'!B49</f>
        <v>0</v>
      </c>
      <c r="AF49" s="24"/>
      <c r="AG49">
        <f t="shared" si="0"/>
        <v>1621.7746923599204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4.6726399999999995</v>
      </c>
      <c r="E50">
        <f>GT_NG!P50</f>
        <v>15.060426929392445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658.17857903449021</v>
      </c>
      <c r="P50" s="36">
        <v>118.17451702916554</v>
      </c>
      <c r="Q50" s="36">
        <v>32.555608308605343</v>
      </c>
      <c r="R50" s="38">
        <v>47.5</v>
      </c>
      <c r="S50" s="38">
        <v>0</v>
      </c>
      <c r="T50" s="37">
        <f>SUMPRODUCT(LTA!J50:AN50,LTA!J$101:AN$101,LTA!J$103:AN$103)</f>
        <v>534.93000000000006</v>
      </c>
      <c r="U50" s="37">
        <f>SUMPRODUCT(LTA!J50:AN50,LTA!J$102:AN$102,LTA!J$103:AN$103)</f>
        <v>56.21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172.09</v>
      </c>
      <c r="Z50" s="34">
        <f>IEX!N50</f>
        <v>0</v>
      </c>
      <c r="AA50" s="75">
        <f>STOA!H50</f>
        <v>145.99</v>
      </c>
      <c r="AB50" s="75">
        <f>-STOA!N50</f>
        <v>-239.37</v>
      </c>
      <c r="AC50">
        <f t="shared" si="1"/>
        <v>17.730580576472391</v>
      </c>
      <c r="AD50">
        <f t="shared" si="2"/>
        <v>1612.2850803599201</v>
      </c>
      <c r="AE50">
        <f>'IDT-1'!B50</f>
        <v>0</v>
      </c>
      <c r="AF50" s="24"/>
      <c r="AG50">
        <f t="shared" si="0"/>
        <v>1612.2850803599201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4.6726399999999995</v>
      </c>
      <c r="E51">
        <f>GT_NG!P51</f>
        <v>15.060426929392445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667.78533056825916</v>
      </c>
      <c r="P51" s="36">
        <v>118.17451702916554</v>
      </c>
      <c r="Q51" s="36">
        <v>32.555608308605343</v>
      </c>
      <c r="R51" s="38">
        <v>47.5</v>
      </c>
      <c r="S51" s="38">
        <v>0</v>
      </c>
      <c r="T51" s="37">
        <f>SUMPRODUCT(LTA!J51:AN51,LTA!J$101:AN$101,LTA!J$103:AN$103)</f>
        <v>535.33000000000004</v>
      </c>
      <c r="U51" s="37">
        <f>SUMPRODUCT(LTA!J51:AN51,LTA!J$102:AN$102,LTA!J$103:AN$103)</f>
        <v>56.21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173.06</v>
      </c>
      <c r="Z51" s="34">
        <f>IEX!N51</f>
        <v>0</v>
      </c>
      <c r="AA51" s="75">
        <f>STOA!H51</f>
        <v>145.99</v>
      </c>
      <c r="AB51" s="75">
        <f>-STOA!N51</f>
        <v>-239.37</v>
      </c>
      <c r="AC51">
        <f t="shared" si="1"/>
        <v>18.026093074753394</v>
      </c>
      <c r="AD51">
        <f t="shared" si="2"/>
        <v>1598.9663193954082</v>
      </c>
      <c r="AE51">
        <f>'IDT-1'!B51</f>
        <v>0</v>
      </c>
      <c r="AF51" s="24"/>
      <c r="AG51">
        <f t="shared" si="0"/>
        <v>1598.9663193954082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-24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4.6726399999999995</v>
      </c>
      <c r="E52">
        <f>GT_NG!P52</f>
        <v>14.165311004784687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659.74310144825915</v>
      </c>
      <c r="P52" s="36">
        <v>118.17451702916554</v>
      </c>
      <c r="Q52" s="36">
        <v>32.555608308605343</v>
      </c>
      <c r="R52" s="38">
        <v>47.5</v>
      </c>
      <c r="S52" s="38">
        <v>0</v>
      </c>
      <c r="T52" s="37">
        <f>SUMPRODUCT(LTA!J52:AN52,LTA!J$101:AN$101,LTA!J$103:AN$103)</f>
        <v>535</v>
      </c>
      <c r="U52" s="37">
        <f>SUMPRODUCT(LTA!J52:AN52,LTA!J$102:AN$102,LTA!J$103:AN$103)</f>
        <v>56.21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161.46</v>
      </c>
      <c r="Z52" s="34">
        <f>IEX!N52</f>
        <v>0</v>
      </c>
      <c r="AA52" s="75">
        <f>STOA!H52</f>
        <v>145.99</v>
      </c>
      <c r="AB52" s="75">
        <f>-STOA!N52</f>
        <v>-239.37</v>
      </c>
      <c r="AC52">
        <f t="shared" si="1"/>
        <v>17.808451587754238</v>
      </c>
      <c r="AD52">
        <f t="shared" si="2"/>
        <v>1583.3166158377996</v>
      </c>
      <c r="AE52">
        <f>'IDT-1'!B52</f>
        <v>0</v>
      </c>
      <c r="AF52" s="24"/>
      <c r="AG52">
        <f t="shared" si="0"/>
        <v>1583.3166158377996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-19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5.2149999999999999</v>
      </c>
      <c r="E53">
        <f>GT_NG!P53</f>
        <v>14.356459330143538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644.27265771257078</v>
      </c>
      <c r="P53" s="36">
        <v>118.17451702916554</v>
      </c>
      <c r="Q53" s="36">
        <v>32.555608308605343</v>
      </c>
      <c r="R53" s="38">
        <v>47.5</v>
      </c>
      <c r="S53" s="38">
        <v>0</v>
      </c>
      <c r="T53" s="37">
        <f>SUMPRODUCT(LTA!J53:AN53,LTA!J$101:AN$101,LTA!J$103:AN$103)</f>
        <v>535.21</v>
      </c>
      <c r="U53" s="37">
        <f>SUMPRODUCT(LTA!J53:AN53,LTA!J$102:AN$102,LTA!J$103:AN$103)</f>
        <v>56.21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146.96</v>
      </c>
      <c r="Z53" s="34">
        <f>IEX!N53</f>
        <v>0</v>
      </c>
      <c r="AA53" s="75">
        <f>STOA!H53</f>
        <v>145.99</v>
      </c>
      <c r="AB53" s="75">
        <f>-STOA!N53</f>
        <v>-239.37</v>
      </c>
      <c r="AC53">
        <f t="shared" si="1"/>
        <v>17.403673333534581</v>
      </c>
      <c r="AD53">
        <f t="shared" si="2"/>
        <v>1573.6944586816901</v>
      </c>
      <c r="AE53">
        <f>'IDT-1'!B53</f>
        <v>0</v>
      </c>
      <c r="AF53" s="24"/>
      <c r="AG53">
        <f t="shared" si="0"/>
        <v>1573.6944586816901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5.2149999999999999</v>
      </c>
      <c r="E54">
        <f>GT_NG!P54</f>
        <v>14.356459330143538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644.27255706109111</v>
      </c>
      <c r="P54" s="36">
        <v>118.17451702916554</v>
      </c>
      <c r="Q54" s="36">
        <v>32.555608308605343</v>
      </c>
      <c r="R54" s="38">
        <v>47.5</v>
      </c>
      <c r="S54" s="38">
        <v>0</v>
      </c>
      <c r="T54" s="37">
        <f>SUMPRODUCT(LTA!J54:AN54,LTA!J$101:AN$101,LTA!J$103:AN$103)</f>
        <v>534.55000000000007</v>
      </c>
      <c r="U54" s="37">
        <f>SUMPRODUCT(LTA!J54:AN54,LTA!J$102:AN$102,LTA!J$103:AN$103)</f>
        <v>56.21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129.55000000000001</v>
      </c>
      <c r="Z54" s="34">
        <f>IEX!N54</f>
        <v>0</v>
      </c>
      <c r="AA54" s="75">
        <f>STOA!H54</f>
        <v>145.99</v>
      </c>
      <c r="AB54" s="75">
        <f>-STOA!N54</f>
        <v>-239.37</v>
      </c>
      <c r="AC54">
        <f t="shared" si="1"/>
        <v>17.251884488062153</v>
      </c>
      <c r="AD54">
        <f t="shared" si="2"/>
        <v>1555.7761468756828</v>
      </c>
      <c r="AE54">
        <f>'IDT-1'!B54</f>
        <v>0</v>
      </c>
      <c r="AF54" s="24"/>
      <c r="AG54">
        <f t="shared" si="0"/>
        <v>1555.7761468756828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5.2149999999999999</v>
      </c>
      <c r="E55">
        <f>GT_NG!P55</f>
        <v>14.356459330143538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647.43110981999735</v>
      </c>
      <c r="P55" s="36">
        <v>118.17451702916554</v>
      </c>
      <c r="Q55" s="36">
        <v>32.555608308605343</v>
      </c>
      <c r="R55" s="38">
        <v>47.5</v>
      </c>
      <c r="S55" s="38">
        <v>0</v>
      </c>
      <c r="T55" s="37">
        <f>SUMPRODUCT(LTA!J55:AN55,LTA!J$101:AN$101,LTA!J$103:AN$103)</f>
        <v>533.53</v>
      </c>
      <c r="U55" s="37">
        <f>SUMPRODUCT(LTA!J55:AN55,LTA!J$102:AN$102,LTA!J$103:AN$103)</f>
        <v>56.21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53.17</v>
      </c>
      <c r="Z55" s="34">
        <f>IEX!N55</f>
        <v>0</v>
      </c>
      <c r="AA55" s="75">
        <f>STOA!H55</f>
        <v>145.99</v>
      </c>
      <c r="AB55" s="75">
        <f>-STOA!N55</f>
        <v>-239.37</v>
      </c>
      <c r="AC55">
        <f t="shared" si="1"/>
        <v>16.758204331236961</v>
      </c>
      <c r="AD55">
        <f t="shared" si="2"/>
        <v>1497.4983797914138</v>
      </c>
      <c r="AE55">
        <f>'IDT-1'!B55</f>
        <v>31.984000000000002</v>
      </c>
      <c r="AF55" s="24"/>
      <c r="AG55">
        <f t="shared" si="0"/>
        <v>1529.4823797914137</v>
      </c>
      <c r="AI55" s="34">
        <f>PXIL!H55</f>
        <v>0</v>
      </c>
      <c r="AJ55" s="34">
        <f>PXIL!N55</f>
        <v>0</v>
      </c>
      <c r="AK55" s="34">
        <f>RTM_IEX!H55</f>
        <v>15.47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5.2149999999999999</v>
      </c>
      <c r="E56">
        <f>GT_NG!P56</f>
        <v>14.356459330143538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647.43110981999735</v>
      </c>
      <c r="P56" s="36">
        <v>118.17451702916554</v>
      </c>
      <c r="Q56" s="36">
        <v>32.555608308605343</v>
      </c>
      <c r="R56" s="38">
        <v>47.5</v>
      </c>
      <c r="S56" s="38">
        <v>0</v>
      </c>
      <c r="T56" s="37">
        <f>SUMPRODUCT(LTA!J56:AN56,LTA!J$101:AN$101,LTA!J$103:AN$103)</f>
        <v>532</v>
      </c>
      <c r="U56" s="37">
        <f>SUMPRODUCT(LTA!J56:AN56,LTA!J$102:AN$102,LTA!J$103:AN$103)</f>
        <v>56.21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2.9</v>
      </c>
      <c r="Z56" s="34">
        <f>IEX!N56</f>
        <v>0</v>
      </c>
      <c r="AA56" s="75">
        <f>STOA!H56</f>
        <v>145.99</v>
      </c>
      <c r="AB56" s="75">
        <f>-STOA!N56</f>
        <v>-239.37</v>
      </c>
      <c r="AC56">
        <f t="shared" si="1"/>
        <v>16.314936331236964</v>
      </c>
      <c r="AD56">
        <f t="shared" si="2"/>
        <v>1445.171647791414</v>
      </c>
      <c r="AE56">
        <f>'IDT-1'!B56</f>
        <v>62.304000000000002</v>
      </c>
      <c r="AF56" s="24"/>
      <c r="AG56">
        <f t="shared" si="0"/>
        <v>1507.4756477914141</v>
      </c>
      <c r="AI56" s="34">
        <f>PXIL!H56</f>
        <v>0</v>
      </c>
      <c r="AJ56" s="34">
        <f>PXIL!N56</f>
        <v>0</v>
      </c>
      <c r="AK56" s="34">
        <f>RTM_IEX!H56</f>
        <v>14.5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5.2149999999999999</v>
      </c>
      <c r="E57">
        <f>GT_NG!P57</f>
        <v>13.360411236605847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648.32464278037412</v>
      </c>
      <c r="P57" s="36">
        <v>118.17451702916554</v>
      </c>
      <c r="Q57" s="36">
        <v>32.555608308605343</v>
      </c>
      <c r="R57" s="38">
        <v>47.5</v>
      </c>
      <c r="S57" s="38">
        <v>0</v>
      </c>
      <c r="T57" s="37">
        <f>SUMPRODUCT(LTA!J57:AN57,LTA!J$101:AN$101,LTA!J$103:AN$103)</f>
        <v>526.47</v>
      </c>
      <c r="U57" s="37">
        <f>SUMPRODUCT(LTA!J57:AN57,LTA!J$102:AN$102,LTA!J$103:AN$103)</f>
        <v>56.21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54.14</v>
      </c>
      <c r="Z57" s="34">
        <f>IEX!N57</f>
        <v>0</v>
      </c>
      <c r="AA57" s="75">
        <f>STOA!H57</f>
        <v>145.99</v>
      </c>
      <c r="AB57" s="75">
        <f>-STOA!N57</f>
        <v>-239.37</v>
      </c>
      <c r="AC57">
        <f t="shared" si="1"/>
        <v>16.72239920411841</v>
      </c>
      <c r="AD57">
        <f t="shared" si="2"/>
        <v>1493.2716697853718</v>
      </c>
      <c r="AE57">
        <f>'IDT-1'!B57</f>
        <v>15.016</v>
      </c>
      <c r="AF57" s="24"/>
      <c r="AG57">
        <f t="shared" si="0"/>
        <v>1508.2876697853719</v>
      </c>
      <c r="AI57" s="34">
        <f>PXIL!H57</f>
        <v>0</v>
      </c>
      <c r="AJ57" s="34">
        <f>PXIL!N57</f>
        <v>0</v>
      </c>
      <c r="AK57" s="34">
        <f>RTM_IEX!H57</f>
        <v>17.399999999999999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5.2149999999999999</v>
      </c>
      <c r="E58">
        <f>GT_NG!P58</f>
        <v>13.360411236605847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645.16609002146788</v>
      </c>
      <c r="P58" s="36">
        <v>118.17451702916554</v>
      </c>
      <c r="Q58" s="36">
        <v>32.555608308605343</v>
      </c>
      <c r="R58" s="38">
        <v>47.5</v>
      </c>
      <c r="S58" s="38">
        <v>0</v>
      </c>
      <c r="T58" s="37">
        <f>SUMPRODUCT(LTA!J58:AN58,LTA!J$101:AN$101,LTA!J$103:AN$103)</f>
        <v>517.1400000000001</v>
      </c>
      <c r="U58" s="37">
        <f>SUMPRODUCT(LTA!J58:AN58,LTA!J$102:AN$102,LTA!J$103:AN$103)</f>
        <v>56.21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72.510000000000005</v>
      </c>
      <c r="Z58" s="34">
        <f>IEX!N58</f>
        <v>0</v>
      </c>
      <c r="AA58" s="75">
        <f>STOA!H58</f>
        <v>145.99</v>
      </c>
      <c r="AB58" s="75">
        <f>-STOA!N58</f>
        <v>-239.37</v>
      </c>
      <c r="AC58">
        <f t="shared" si="1"/>
        <v>16.861179360943598</v>
      </c>
      <c r="AD58">
        <f t="shared" si="2"/>
        <v>1509.65433686964</v>
      </c>
      <c r="AE58">
        <f>'IDT-1'!B58</f>
        <v>0</v>
      </c>
      <c r="AF58" s="24"/>
      <c r="AG58">
        <f t="shared" si="0"/>
        <v>1509.65433686964</v>
      </c>
      <c r="AI58" s="34">
        <f>PXIL!H58</f>
        <v>0</v>
      </c>
      <c r="AJ58" s="34">
        <f>PXIL!N58</f>
        <v>0</v>
      </c>
      <c r="AK58" s="34">
        <f>RTM_IEX!H58</f>
        <v>28.04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5.2149999999999999</v>
      </c>
      <c r="E59">
        <f>GT_NG!P59</f>
        <v>13.360411236605847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644.50044774221033</v>
      </c>
      <c r="P59" s="36">
        <v>118.17451702916554</v>
      </c>
      <c r="Q59" s="36">
        <v>32.555608308605343</v>
      </c>
      <c r="R59" s="38">
        <v>47.5</v>
      </c>
      <c r="S59" s="38">
        <v>0</v>
      </c>
      <c r="T59" s="37">
        <f>SUMPRODUCT(LTA!J59:AN59,LTA!J$101:AN$101,LTA!J$103:AN$103)</f>
        <v>499.95000000000005</v>
      </c>
      <c r="U59" s="37">
        <f>SUMPRODUCT(LTA!J59:AN59,LTA!J$102:AN$102,LTA!J$103:AN$103)</f>
        <v>57.18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83.15</v>
      </c>
      <c r="Z59" s="34">
        <f>IEX!N59</f>
        <v>0</v>
      </c>
      <c r="AA59" s="75">
        <f>STOA!H59</f>
        <v>145.99</v>
      </c>
      <c r="AB59" s="75">
        <f>-STOA!N59</f>
        <v>-239.37</v>
      </c>
      <c r="AC59">
        <f t="shared" si="1"/>
        <v>16.898091965797835</v>
      </c>
      <c r="AD59">
        <f t="shared" si="2"/>
        <v>1514.0117819855284</v>
      </c>
      <c r="AE59">
        <f>'IDT-1'!B59</f>
        <v>0</v>
      </c>
      <c r="AF59" s="24"/>
      <c r="AG59">
        <f t="shared" si="0"/>
        <v>1514.0117819855284</v>
      </c>
      <c r="AI59" s="34">
        <f>PXIL!H59</f>
        <v>0</v>
      </c>
      <c r="AJ59" s="34">
        <f>PXIL!N59</f>
        <v>0</v>
      </c>
      <c r="AK59" s="34">
        <f>RTM_IEX!H59</f>
        <v>38.68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5.2149999999999999</v>
      </c>
      <c r="E60">
        <f>GT_NG!P60</f>
        <v>13.360411236605847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644.50044774221033</v>
      </c>
      <c r="P60" s="36">
        <v>118.17451702916554</v>
      </c>
      <c r="Q60" s="36">
        <v>32.555608308605343</v>
      </c>
      <c r="R60" s="38">
        <v>47.5</v>
      </c>
      <c r="S60" s="38">
        <v>0</v>
      </c>
      <c r="T60" s="37">
        <f>SUMPRODUCT(LTA!J60:AN60,LTA!J$101:AN$101,LTA!J$103:AN$103)</f>
        <v>476.51</v>
      </c>
      <c r="U60" s="37">
        <f>SUMPRODUCT(LTA!J60:AN60,LTA!J$102:AN$102,LTA!J$103:AN$103)</f>
        <v>57.18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102.48</v>
      </c>
      <c r="Z60" s="34">
        <f>IEX!N60</f>
        <v>0</v>
      </c>
      <c r="AA60" s="75">
        <f>STOA!H60</f>
        <v>145.99</v>
      </c>
      <c r="AB60" s="75">
        <f>-STOA!N60</f>
        <v>-239.37</v>
      </c>
      <c r="AC60">
        <f t="shared" si="1"/>
        <v>16.969071965797838</v>
      </c>
      <c r="AD60">
        <f t="shared" si="2"/>
        <v>1522.3908019855282</v>
      </c>
      <c r="AE60">
        <f>'IDT-1'!B60</f>
        <v>0</v>
      </c>
      <c r="AF60" s="24"/>
      <c r="AG60">
        <f t="shared" si="0"/>
        <v>1522.3908019855282</v>
      </c>
      <c r="AI60" s="34">
        <f>PXIL!H60</f>
        <v>0</v>
      </c>
      <c r="AJ60" s="34">
        <f>PXIL!N60</f>
        <v>0</v>
      </c>
      <c r="AK60" s="34">
        <f>RTM_IEX!H60</f>
        <v>51.24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5.2149999999999999</v>
      </c>
      <c r="E61">
        <f>GT_NG!P61</f>
        <v>13.360411236605847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644.5003629854051</v>
      </c>
      <c r="P61" s="36">
        <v>118.17451702916554</v>
      </c>
      <c r="Q61" s="36">
        <v>32.555608308605343</v>
      </c>
      <c r="R61" s="38">
        <v>47.5</v>
      </c>
      <c r="S61" s="38">
        <v>0</v>
      </c>
      <c r="T61" s="37">
        <f>SUMPRODUCT(LTA!J61:AN61,LTA!J$101:AN$101,LTA!J$103:AN$103)</f>
        <v>450.96000000000004</v>
      </c>
      <c r="U61" s="37">
        <f>SUMPRODUCT(LTA!J61:AN61,LTA!J$102:AN$102,LTA!J$103:AN$103)</f>
        <v>61.08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130.52000000000001</v>
      </c>
      <c r="Z61" s="34">
        <f>IEX!N61</f>
        <v>0</v>
      </c>
      <c r="AA61" s="75">
        <f>STOA!H61</f>
        <v>145.99</v>
      </c>
      <c r="AB61" s="75">
        <f>-STOA!N61</f>
        <v>-239.37</v>
      </c>
      <c r="AC61">
        <f t="shared" si="1"/>
        <v>16.592331253840669</v>
      </c>
      <c r="AD61">
        <f t="shared" si="2"/>
        <v>1477.9174579406804</v>
      </c>
      <c r="AE61">
        <f>'IDT-1'!B61</f>
        <v>0</v>
      </c>
      <c r="AF61" s="24"/>
      <c r="AG61">
        <f t="shared" si="0"/>
        <v>1477.9174579406804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5.2149999999999999</v>
      </c>
      <c r="E62">
        <f>GT_NG!P62</f>
        <v>13.360411236605847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654.92885069809779</v>
      </c>
      <c r="P62" s="36">
        <v>118.17451702916554</v>
      </c>
      <c r="Q62" s="36">
        <v>32.555608308605343</v>
      </c>
      <c r="R62" s="38">
        <v>47.5</v>
      </c>
      <c r="S62" s="38">
        <v>0</v>
      </c>
      <c r="T62" s="37">
        <f>SUMPRODUCT(LTA!J62:AN62,LTA!J$101:AN$101,LTA!J$103:AN$103)</f>
        <v>423.68000000000006</v>
      </c>
      <c r="U62" s="37">
        <f>SUMPRODUCT(LTA!J62:AN62,LTA!J$102:AN$102,LTA!J$103:AN$103)</f>
        <v>62.879999999999995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143.09</v>
      </c>
      <c r="Z62" s="34">
        <f>IEX!N62</f>
        <v>0</v>
      </c>
      <c r="AA62" s="75">
        <f>STOA!H62</f>
        <v>145.99</v>
      </c>
      <c r="AB62" s="75">
        <f>-STOA!N62</f>
        <v>-239.37</v>
      </c>
      <c r="AC62">
        <f t="shared" si="1"/>
        <v>16.571486550627291</v>
      </c>
      <c r="AD62">
        <f t="shared" si="2"/>
        <v>1475.4567903565865</v>
      </c>
      <c r="AE62">
        <f>'IDT-1'!B62</f>
        <v>0</v>
      </c>
      <c r="AF62" s="24"/>
      <c r="AG62">
        <f t="shared" si="0"/>
        <v>1475.4567903565865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5.2149999999999999</v>
      </c>
      <c r="E63">
        <f>GT_NG!P63</f>
        <v>13.360411236605847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99.61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657.0552590325766</v>
      </c>
      <c r="P63" s="36">
        <v>118.17451702916554</v>
      </c>
      <c r="Q63" s="36">
        <v>32.555608308605343</v>
      </c>
      <c r="R63" s="38">
        <v>47.5</v>
      </c>
      <c r="S63" s="38">
        <v>0</v>
      </c>
      <c r="T63" s="37">
        <f>SUMPRODUCT(LTA!J63:AN63,LTA!J$101:AN$101,LTA!J$103:AN$103)</f>
        <v>371.9</v>
      </c>
      <c r="U63" s="37">
        <f>SUMPRODUCT(LTA!J63:AN63,LTA!J$102:AN$102,LTA!J$103:AN$103)</f>
        <v>62.3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168.32</v>
      </c>
      <c r="Z63" s="34">
        <f>IEX!N63</f>
        <v>0</v>
      </c>
      <c r="AA63" s="75">
        <f>STOA!H63</f>
        <v>145.99</v>
      </c>
      <c r="AB63" s="75">
        <f>-STOA!N63</f>
        <v>-239.37</v>
      </c>
      <c r="AC63">
        <f t="shared" si="1"/>
        <v>16.564367707705106</v>
      </c>
      <c r="AD63">
        <f t="shared" si="2"/>
        <v>1474.616427899248</v>
      </c>
      <c r="AE63">
        <f>'IDT-1'!B63</f>
        <v>0</v>
      </c>
      <c r="AF63" s="24"/>
      <c r="AG63">
        <f t="shared" si="0"/>
        <v>1474.616427899248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8.57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5.2149999999999999</v>
      </c>
      <c r="E64">
        <f>GT_NG!P64</f>
        <v>13.360411236605847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99.61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679.81078725714212</v>
      </c>
      <c r="P64" s="36">
        <v>118.17451702916554</v>
      </c>
      <c r="Q64" s="36">
        <v>32.555608308605343</v>
      </c>
      <c r="R64" s="38">
        <v>47.5</v>
      </c>
      <c r="S64" s="38">
        <v>0</v>
      </c>
      <c r="T64" s="37">
        <f>SUMPRODUCT(LTA!J64:AN64,LTA!J$101:AN$101,LTA!J$103:AN$103)</f>
        <v>336.51</v>
      </c>
      <c r="U64" s="37">
        <f>SUMPRODUCT(LTA!J64:AN64,LTA!J$102:AN$102,LTA!J$103:AN$103)</f>
        <v>62.099999999999994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58.98</v>
      </c>
      <c r="Z64" s="34">
        <f>IEX!N64</f>
        <v>0</v>
      </c>
      <c r="AA64" s="75">
        <f>STOA!H64</f>
        <v>145.99</v>
      </c>
      <c r="AB64" s="75">
        <f>-STOA!N64</f>
        <v>-239.37</v>
      </c>
      <c r="AC64">
        <f t="shared" si="1"/>
        <v>15.604210144791452</v>
      </c>
      <c r="AD64">
        <f t="shared" si="2"/>
        <v>1361.2721136867272</v>
      </c>
      <c r="AE64">
        <f>'IDT-1'!B64</f>
        <v>123.71299999999999</v>
      </c>
      <c r="AF64" s="24"/>
      <c r="AG64">
        <f t="shared" si="0"/>
        <v>1484.9851136867271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16.440000000000001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5.2149999999999999</v>
      </c>
      <c r="E65">
        <f>GT_NG!P65</f>
        <v>13.360411236605847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699.6042482747481</v>
      </c>
      <c r="P65" s="36">
        <v>118.17451702916554</v>
      </c>
      <c r="Q65" s="36">
        <v>32.555608308605343</v>
      </c>
      <c r="R65" s="38">
        <v>47.5</v>
      </c>
      <c r="S65" s="38">
        <v>0</v>
      </c>
      <c r="T65" s="37">
        <f>SUMPRODUCT(LTA!J65:AN65,LTA!J$101:AN$101,LTA!J$103:AN$103)</f>
        <v>298.86</v>
      </c>
      <c r="U65" s="37">
        <f>SUMPRODUCT(LTA!J65:AN65,LTA!J$102:AN$102,LTA!J$103:AN$103)</f>
        <v>59.96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48.44</v>
      </c>
      <c r="Z65" s="34">
        <f>IEX!N65</f>
        <v>0</v>
      </c>
      <c r="AA65" s="75">
        <f>STOA!H65</f>
        <v>145.99</v>
      </c>
      <c r="AB65" s="75">
        <f>-STOA!N65</f>
        <v>-239.37</v>
      </c>
      <c r="AC65">
        <f t="shared" si="1"/>
        <v>15.756111217339345</v>
      </c>
      <c r="AD65">
        <f t="shared" si="2"/>
        <v>1379.2036736317855</v>
      </c>
      <c r="AE65">
        <f>'IDT-1'!B65</f>
        <v>113.18600000000001</v>
      </c>
      <c r="AF65" s="24"/>
      <c r="AG65">
        <f t="shared" si="0"/>
        <v>1492.3896736317854</v>
      </c>
      <c r="AI65" s="34">
        <f>PXIL!H65</f>
        <v>0</v>
      </c>
      <c r="AJ65" s="34">
        <f>PXIL!N65</f>
        <v>0</v>
      </c>
      <c r="AK65" s="34">
        <f>RTM_IEX!H65</f>
        <v>19.79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45.27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5.2149999999999999</v>
      </c>
      <c r="E66">
        <f>GT_NG!P66</f>
        <v>13.360411236605847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706.03803174642712</v>
      </c>
      <c r="P66" s="36">
        <v>118.17451702916554</v>
      </c>
      <c r="Q66" s="36">
        <v>32.555608308605343</v>
      </c>
      <c r="R66" s="38">
        <v>47.5</v>
      </c>
      <c r="S66" s="38">
        <v>0</v>
      </c>
      <c r="T66" s="37">
        <f>SUMPRODUCT(LTA!J66:AN66,LTA!J$101:AN$101,LTA!J$103:AN$103)</f>
        <v>264.99</v>
      </c>
      <c r="U66" s="37">
        <f>SUMPRODUCT(LTA!J66:AN66,LTA!J$102:AN$102,LTA!J$103:AN$103)</f>
        <v>59.56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118.92</v>
      </c>
      <c r="Z66" s="34">
        <f>IEX!N66</f>
        <v>0</v>
      </c>
      <c r="AA66" s="75">
        <f>STOA!H66</f>
        <v>145.99</v>
      </c>
      <c r="AB66" s="75">
        <f>-STOA!N66</f>
        <v>-239.37</v>
      </c>
      <c r="AC66">
        <f t="shared" si="1"/>
        <v>15.730606998501449</v>
      </c>
      <c r="AD66">
        <f t="shared" si="2"/>
        <v>1376.1929613223026</v>
      </c>
      <c r="AE66">
        <f>'IDT-1'!B66</f>
        <v>107.759</v>
      </c>
      <c r="AF66" s="24"/>
      <c r="AG66">
        <f t="shared" si="0"/>
        <v>1483.9519613223026</v>
      </c>
      <c r="AI66" s="34">
        <f>PXIL!H66</f>
        <v>0</v>
      </c>
      <c r="AJ66" s="34">
        <f>PXIL!N66</f>
        <v>0</v>
      </c>
      <c r="AK66" s="34">
        <f>RTM_IEX!H66</f>
        <v>19.38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5.2149999999999999</v>
      </c>
      <c r="E67">
        <f>GT_NG!P67</f>
        <v>13.360411236605847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144.72999999999999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709.90925150886108</v>
      </c>
      <c r="P67" s="36">
        <v>118.17451702916554</v>
      </c>
      <c r="Q67" s="36">
        <v>32.555608308605343</v>
      </c>
      <c r="R67" s="38">
        <v>47.5</v>
      </c>
      <c r="S67" s="38">
        <v>0</v>
      </c>
      <c r="T67" s="37">
        <f>SUMPRODUCT(LTA!J67:AN67,LTA!J$101:AN$101,LTA!J$103:AN$103)</f>
        <v>232.87999999999997</v>
      </c>
      <c r="U67" s="37">
        <f>SUMPRODUCT(LTA!J67:AN67,LTA!J$102:AN$102,LTA!J$103:AN$103)</f>
        <v>59.31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98.61</v>
      </c>
      <c r="Z67" s="34">
        <f>IEX!N67</f>
        <v>0</v>
      </c>
      <c r="AA67" s="75">
        <f>STOA!H67</f>
        <v>145.65</v>
      </c>
      <c r="AB67" s="75">
        <f>-STOA!N67</f>
        <v>-239.37</v>
      </c>
      <c r="AC67">
        <f t="shared" si="1"/>
        <v>16.032565664029892</v>
      </c>
      <c r="AD67">
        <f t="shared" si="2"/>
        <v>1393.7622224192078</v>
      </c>
      <c r="AE67">
        <f>'IDT-1'!B67</f>
        <v>101.126</v>
      </c>
      <c r="AF67" s="24"/>
      <c r="AG67">
        <f t="shared" ref="AG67:AG97" si="3">SUM(AD67:AF67)</f>
        <v>1494.8882224192078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-9</v>
      </c>
      <c r="AM67" s="34">
        <f>RTM_PXI!H67</f>
        <v>0</v>
      </c>
      <c r="AN67" s="34">
        <f>RTM_PXI!N67</f>
        <v>0</v>
      </c>
      <c r="AO67" s="148">
        <f>GDAM_IEX!H67</f>
        <v>50.27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5.2149999999999999</v>
      </c>
      <c r="E68">
        <f>GT_NG!P68</f>
        <v>13.360411236605847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144.72999999999999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687.28004081806932</v>
      </c>
      <c r="P68" s="36">
        <v>118.17451702916554</v>
      </c>
      <c r="Q68" s="36">
        <v>32.555608308605343</v>
      </c>
      <c r="R68" s="38">
        <v>47.5</v>
      </c>
      <c r="S68" s="38">
        <v>0</v>
      </c>
      <c r="T68" s="37">
        <f>SUMPRODUCT(LTA!J68:AN68,LTA!J$101:AN$101,LTA!J$103:AN$103)</f>
        <v>191.29</v>
      </c>
      <c r="U68" s="37">
        <f>SUMPRODUCT(LTA!J68:AN68,LTA!J$102:AN$102,LTA!J$103:AN$103)</f>
        <v>59.31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199.16</v>
      </c>
      <c r="Z68" s="34">
        <f>IEX!N68</f>
        <v>0</v>
      </c>
      <c r="AA68" s="75">
        <f>STOA!H68</f>
        <v>145.65</v>
      </c>
      <c r="AB68" s="75">
        <f>-STOA!N68</f>
        <v>-239.37</v>
      </c>
      <c r="AC68">
        <f t="shared" ref="AC68:AC98" si="4">SUMIF(B68:AB68,"&gt;0")*$AC$2-SUMIF(B68:AB68,"&lt;0")*($AC$2/(1-$AC$2))+SUMIF(AI68:AR68,"&gt;0")*$AC$2-SUMIF(AI68:AR68,"&lt;0")*($AC$2/(1-$AC$2))</f>
        <v>15.901479874703243</v>
      </c>
      <c r="AD68">
        <f t="shared" ref="AD68:AD98" si="5">SUM(B68:AB68,AI68:AT68)-AC68</f>
        <v>1396.3640975177432</v>
      </c>
      <c r="AE68">
        <f>'IDT-1'!B68</f>
        <v>88.87</v>
      </c>
      <c r="AF68" s="24"/>
      <c r="AG68">
        <f t="shared" si="3"/>
        <v>1485.2340975177431</v>
      </c>
      <c r="AI68" s="34">
        <f>PXIL!H68</f>
        <v>0</v>
      </c>
      <c r="AJ68" s="34">
        <f>PXIL!N68</f>
        <v>0</v>
      </c>
      <c r="AK68" s="34">
        <f>RTM_IEX!H68</f>
        <v>7.41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5.2149999999999999</v>
      </c>
      <c r="E69">
        <f>GT_NG!P69</f>
        <v>13.360411236605847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140.34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679.13065404763631</v>
      </c>
      <c r="P69" s="36">
        <v>118.17451702916554</v>
      </c>
      <c r="Q69" s="36">
        <v>32.555608308605343</v>
      </c>
      <c r="R69" s="38">
        <v>40.699999999999996</v>
      </c>
      <c r="S69" s="38">
        <v>0</v>
      </c>
      <c r="T69" s="37">
        <f>SUMPRODUCT(LTA!J69:AN69,LTA!J$101:AN$101,LTA!J$103:AN$103)</f>
        <v>151.36000000000001</v>
      </c>
      <c r="U69" s="37">
        <f>SUMPRODUCT(LTA!J69:AN69,LTA!J$102:AN$102,LTA!J$103:AN$103)</f>
        <v>59.31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226.24</v>
      </c>
      <c r="Z69" s="34">
        <f>IEX!N69</f>
        <v>0</v>
      </c>
      <c r="AA69" s="75">
        <f>STOA!H69</f>
        <v>145.65</v>
      </c>
      <c r="AB69" s="75">
        <f>-STOA!N69</f>
        <v>-239.37</v>
      </c>
      <c r="AC69">
        <f t="shared" si="4"/>
        <v>15.727269025831605</v>
      </c>
      <c r="AD69">
        <f t="shared" si="5"/>
        <v>1375.7989215961811</v>
      </c>
      <c r="AE69">
        <f>'IDT-1'!B69</f>
        <v>78.834999999999994</v>
      </c>
      <c r="AF69" s="24"/>
      <c r="AG69">
        <f t="shared" si="3"/>
        <v>1454.6339215961812</v>
      </c>
      <c r="AI69" s="34">
        <f>PXIL!H69</f>
        <v>0</v>
      </c>
      <c r="AJ69" s="34">
        <f>PXIL!N69</f>
        <v>0</v>
      </c>
      <c r="AK69" s="34">
        <f>RTM_IEX!H69</f>
        <v>18.86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5.2149999999999999</v>
      </c>
      <c r="E70">
        <f>GT_NG!P70</f>
        <v>13.360411236605847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140.34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679.53276567931539</v>
      </c>
      <c r="P70" s="36">
        <v>118.17451702916554</v>
      </c>
      <c r="Q70" s="36">
        <v>32.555608308605343</v>
      </c>
      <c r="R70" s="38">
        <v>22.520000000000003</v>
      </c>
      <c r="S70" s="38">
        <v>0</v>
      </c>
      <c r="T70" s="37">
        <f>SUMPRODUCT(LTA!J70:AN70,LTA!J$101:AN$101,LTA!J$103:AN$103)</f>
        <v>116.56</v>
      </c>
      <c r="U70" s="37">
        <f>SUMPRODUCT(LTA!J70:AN70,LTA!J$102:AN$102,LTA!J$103:AN$103)</f>
        <v>59.31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328.71</v>
      </c>
      <c r="Z70" s="34">
        <f>IEX!N70</f>
        <v>0</v>
      </c>
      <c r="AA70" s="75">
        <f>STOA!H70</f>
        <v>145.65</v>
      </c>
      <c r="AB70" s="75">
        <f>-STOA!N70</f>
        <v>-239.37</v>
      </c>
      <c r="AC70">
        <f t="shared" si="4"/>
        <v>15.987938763537709</v>
      </c>
      <c r="AD70">
        <f t="shared" si="5"/>
        <v>1406.5703634901545</v>
      </c>
      <c r="AE70">
        <f>'IDT-1'!B70</f>
        <v>66.936000000000007</v>
      </c>
      <c r="AF70" s="24"/>
      <c r="AG70">
        <f t="shared" si="3"/>
        <v>1473.5063634901544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5.2149999999999999</v>
      </c>
      <c r="E71">
        <f>GT_NG!P71</f>
        <v>13.360411236605847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101.05999999999999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689.59341601853362</v>
      </c>
      <c r="P71" s="36">
        <v>118.17451702916554</v>
      </c>
      <c r="Q71" s="36">
        <v>32.555608308605343</v>
      </c>
      <c r="R71" s="38">
        <v>7.4147992227979271</v>
      </c>
      <c r="S71" s="38">
        <v>0</v>
      </c>
      <c r="T71" s="37">
        <f>SUMPRODUCT(LTA!J71:AN71,LTA!J$101:AN$101,LTA!J$103:AN$103)</f>
        <v>84.940000000000012</v>
      </c>
      <c r="U71" s="37">
        <f>SUMPRODUCT(LTA!J71:AN71,LTA!J$102:AN$102,LTA!J$103:AN$103)</f>
        <v>59.31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18.18</v>
      </c>
      <c r="Z71" s="34">
        <f>IEX!N71</f>
        <v>0</v>
      </c>
      <c r="AA71" s="75">
        <f>STOA!H71</f>
        <v>145.60000000000002</v>
      </c>
      <c r="AB71" s="75">
        <f>-STOA!N71</f>
        <v>-239.37</v>
      </c>
      <c r="AC71">
        <f t="shared" si="4"/>
        <v>14.672880539858646</v>
      </c>
      <c r="AD71">
        <f t="shared" si="5"/>
        <v>1430.1808712758498</v>
      </c>
      <c r="AE71">
        <f>'IDT-1'!B71</f>
        <v>57.545000000000002</v>
      </c>
      <c r="AF71" s="24"/>
      <c r="AG71">
        <f t="shared" si="3"/>
        <v>1487.7258712758498</v>
      </c>
      <c r="AI71" s="34">
        <f>PXIL!H71</f>
        <v>193.36</v>
      </c>
      <c r="AJ71" s="34">
        <f>PXIL!N71</f>
        <v>0</v>
      </c>
      <c r="AK71" s="34">
        <f>RTM_IEX!H71</f>
        <v>33.54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3.07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178.85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5.2149999999999999</v>
      </c>
      <c r="E72">
        <f>GT_NG!P72</f>
        <v>14.356459330143538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101.05999999999999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707.57346525591106</v>
      </c>
      <c r="P72" s="36">
        <v>118.17451702916554</v>
      </c>
      <c r="Q72" s="36">
        <v>32.555608308605343</v>
      </c>
      <c r="R72" s="38">
        <v>2.88</v>
      </c>
      <c r="S72" s="38">
        <v>0</v>
      </c>
      <c r="T72" s="37">
        <f>SUMPRODUCT(LTA!J72:AN72,LTA!J$101:AN$101,LTA!J$103:AN$103)</f>
        <v>58.59</v>
      </c>
      <c r="U72" s="37">
        <f>SUMPRODUCT(LTA!J72:AN72,LTA!J$102:AN$102,LTA!J$103:AN$103)</f>
        <v>59.31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67.900000000000006</v>
      </c>
      <c r="Z72" s="34">
        <f>IEX!N72</f>
        <v>0</v>
      </c>
      <c r="AA72" s="75">
        <f>STOA!H72</f>
        <v>145.60000000000002</v>
      </c>
      <c r="AB72" s="75">
        <f>-STOA!N72</f>
        <v>-239.37</v>
      </c>
      <c r="AC72">
        <f t="shared" si="4"/>
        <v>14.91825544396683</v>
      </c>
      <c r="AD72">
        <f t="shared" si="5"/>
        <v>1459.1467944798587</v>
      </c>
      <c r="AE72">
        <f>'IDT-1'!B72</f>
        <v>51.076000000000001</v>
      </c>
      <c r="AF72" s="24"/>
      <c r="AG72">
        <f t="shared" si="3"/>
        <v>1510.2227944798587</v>
      </c>
      <c r="AI72" s="34">
        <f>PXIL!H72</f>
        <v>193.36</v>
      </c>
      <c r="AJ72" s="34">
        <f>PXIL!N72</f>
        <v>0</v>
      </c>
      <c r="AK72" s="34">
        <f>RTM_IEX!H72</f>
        <v>17.440000000000001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10.57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178.85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5.2149999999999999</v>
      </c>
      <c r="E73">
        <f>GT_NG!P73</f>
        <v>14.356459330143538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96.55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740.63355830776379</v>
      </c>
      <c r="P73" s="36">
        <v>118.17451702916554</v>
      </c>
      <c r="Q73" s="36">
        <v>32.555608308605343</v>
      </c>
      <c r="R73" s="38">
        <v>4.5454545454545456E-2</v>
      </c>
      <c r="S73" s="38">
        <v>0</v>
      </c>
      <c r="T73" s="37">
        <f>SUMPRODUCT(LTA!J73:AN73,LTA!J$101:AN$101,LTA!J$103:AN$103)</f>
        <v>39.51</v>
      </c>
      <c r="U73" s="37">
        <f>SUMPRODUCT(LTA!J73:AN73,LTA!J$102:AN$102,LTA!J$103:AN$103)</f>
        <v>59.31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135.49</v>
      </c>
      <c r="Z73" s="34">
        <f>IEX!N73</f>
        <v>0</v>
      </c>
      <c r="AA73" s="75">
        <f>STOA!H73</f>
        <v>145.60000000000002</v>
      </c>
      <c r="AB73" s="75">
        <f>-STOA!N73</f>
        <v>-239.37</v>
      </c>
      <c r="AC73">
        <f t="shared" si="4"/>
        <v>15.632142040557101</v>
      </c>
      <c r="AD73">
        <f t="shared" si="5"/>
        <v>1505.2584554805755</v>
      </c>
      <c r="AE73">
        <f>'IDT-1'!B73</f>
        <v>49.49</v>
      </c>
      <c r="AF73" s="24"/>
      <c r="AG73">
        <f t="shared" si="3"/>
        <v>1554.7484554805756</v>
      </c>
      <c r="AI73" s="34">
        <f>PXIL!H73</f>
        <v>193.36</v>
      </c>
      <c r="AJ73" s="34">
        <f>PXIL!N73</f>
        <v>0</v>
      </c>
      <c r="AK73" s="34">
        <f>RTM_IEX!H73</f>
        <v>0</v>
      </c>
      <c r="AL73" s="34">
        <f>RTM_IEX!N73</f>
        <v>-19</v>
      </c>
      <c r="AM73" s="34">
        <f>RTM_PXI!H73</f>
        <v>0</v>
      </c>
      <c r="AN73" s="34">
        <f>RTM_PXI!N73</f>
        <v>0</v>
      </c>
      <c r="AO73" s="148">
        <f>GDAM_IEX!H73</f>
        <v>19.61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178.85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5.2149999999999999</v>
      </c>
      <c r="E74">
        <f>GT_NG!P74</f>
        <v>14.356459330143538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96.55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768.80369946664769</v>
      </c>
      <c r="P74" s="36">
        <v>118.17451702916554</v>
      </c>
      <c r="Q74" s="36">
        <v>32.555608308605343</v>
      </c>
      <c r="R74" s="38">
        <v>0</v>
      </c>
      <c r="S74" s="38">
        <v>0</v>
      </c>
      <c r="T74" s="37">
        <f>SUMPRODUCT(LTA!J74:AN74,LTA!J$101:AN$101,LTA!J$103:AN$103)</f>
        <v>33.910000000000004</v>
      </c>
      <c r="U74" s="37">
        <f>SUMPRODUCT(LTA!J74:AN74,LTA!J$102:AN$102,LTA!J$103:AN$103)</f>
        <v>59.31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134.85</v>
      </c>
      <c r="Z74" s="34">
        <f>IEX!N74</f>
        <v>0</v>
      </c>
      <c r="AA74" s="75">
        <f>STOA!H74</f>
        <v>145.60000000000002</v>
      </c>
      <c r="AB74" s="75">
        <f>-STOA!N74</f>
        <v>-239.37</v>
      </c>
      <c r="AC74">
        <f t="shared" si="4"/>
        <v>15.862025196734352</v>
      </c>
      <c r="AD74">
        <f t="shared" si="5"/>
        <v>1522.3532589378278</v>
      </c>
      <c r="AE74">
        <f>'IDT-1'!B74</f>
        <v>56.253999999999998</v>
      </c>
      <c r="AF74" s="24"/>
      <c r="AG74">
        <f t="shared" si="3"/>
        <v>1578.6072589378277</v>
      </c>
      <c r="AI74" s="34">
        <f>PXIL!H74</f>
        <v>193.36</v>
      </c>
      <c r="AJ74" s="34">
        <f>PXIL!N74</f>
        <v>0</v>
      </c>
      <c r="AK74" s="34">
        <f>RTM_IEX!H74</f>
        <v>0</v>
      </c>
      <c r="AL74" s="34">
        <f>RTM_IEX!N74</f>
        <v>-24</v>
      </c>
      <c r="AM74" s="34">
        <f>RTM_PXI!H74</f>
        <v>0</v>
      </c>
      <c r="AN74" s="34">
        <f>RTM_PXI!N74</f>
        <v>0</v>
      </c>
      <c r="AO74" s="148">
        <f>GDAM_IEX!H74</f>
        <v>20.05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178.85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5.2149999999999999</v>
      </c>
      <c r="E75">
        <f>GT_NG!P75</f>
        <v>14.47846889952153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98.11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789.99039435193004</v>
      </c>
      <c r="P75" s="36">
        <v>118.17451702916554</v>
      </c>
      <c r="Q75" s="36">
        <v>32.555608308605343</v>
      </c>
      <c r="R75" s="38">
        <v>0</v>
      </c>
      <c r="S75" s="38">
        <v>0</v>
      </c>
      <c r="T75" s="37">
        <f>SUMPRODUCT(LTA!J75:AN75,LTA!J$101:AN$101,LTA!J$103:AN$103)</f>
        <v>29.73</v>
      </c>
      <c r="U75" s="37">
        <f>SUMPRODUCT(LTA!J75:AN75,LTA!J$102:AN$102,LTA!J$103:AN$103)</f>
        <v>59.11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50.95</v>
      </c>
      <c r="Z75" s="34">
        <f>IEX!N75</f>
        <v>0</v>
      </c>
      <c r="AA75" s="75">
        <f>STOA!H75</f>
        <v>145.65</v>
      </c>
      <c r="AB75" s="75">
        <f>-STOA!N75</f>
        <v>-131.01</v>
      </c>
      <c r="AC75">
        <f t="shared" si="4"/>
        <v>14.147143877687185</v>
      </c>
      <c r="AD75">
        <f t="shared" si="5"/>
        <v>1497.7768447115354</v>
      </c>
      <c r="AE75">
        <f>'IDT-1'!B75</f>
        <v>73.144000000000005</v>
      </c>
      <c r="AF75" s="24"/>
      <c r="AG75">
        <f t="shared" si="3"/>
        <v>1570.9208447115354</v>
      </c>
      <c r="AI75" s="34">
        <f>PXIL!H75</f>
        <v>193.36</v>
      </c>
      <c r="AJ75" s="34">
        <f>PXIL!N75</f>
        <v>0</v>
      </c>
      <c r="AK75" s="34">
        <f>RTM_IEX!H75</f>
        <v>2.17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12.57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90.87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5.2149999999999999</v>
      </c>
      <c r="E76">
        <f>GT_NG!P76</f>
        <v>14.47846889952153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98.11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837.70753998794635</v>
      </c>
      <c r="P76" s="36">
        <v>118.17451702916554</v>
      </c>
      <c r="Q76" s="36">
        <v>32.555608308605343</v>
      </c>
      <c r="R76" s="38">
        <v>0</v>
      </c>
      <c r="S76" s="38">
        <v>0</v>
      </c>
      <c r="T76" s="37">
        <f>SUMPRODUCT(LTA!J76:AN76,LTA!J$101:AN$101,LTA!J$103:AN$103)</f>
        <v>29.47</v>
      </c>
      <c r="U76" s="37">
        <f>SUMPRODUCT(LTA!J76:AN76,LTA!J$102:AN$102,LTA!J$103:AN$103)</f>
        <v>58.150000000000006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37.18</v>
      </c>
      <c r="Z76" s="34">
        <f>IEX!N76</f>
        <v>0</v>
      </c>
      <c r="AA76" s="75">
        <f>STOA!H76</f>
        <v>145.65</v>
      </c>
      <c r="AB76" s="75">
        <f>-STOA!N76</f>
        <v>-131.01</v>
      </c>
      <c r="AC76">
        <f t="shared" si="4"/>
        <v>14.501924109178169</v>
      </c>
      <c r="AD76">
        <f t="shared" si="5"/>
        <v>1511.539210116061</v>
      </c>
      <c r="AE76">
        <f>'IDT-1'!B76</f>
        <v>83.158000000000001</v>
      </c>
      <c r="AF76" s="24"/>
      <c r="AG76">
        <f t="shared" si="3"/>
        <v>1594.6972101160609</v>
      </c>
      <c r="AI76" s="34">
        <f>PXIL!H76</f>
        <v>193.36</v>
      </c>
      <c r="AJ76" s="34">
        <f>PXIL!N76</f>
        <v>0</v>
      </c>
      <c r="AK76" s="34">
        <f>RTM_IEX!H76</f>
        <v>0</v>
      </c>
      <c r="AL76" s="34">
        <f>RTM_IEX!N76</f>
        <v>-14</v>
      </c>
      <c r="AM76" s="34">
        <f>RTM_PXI!H76</f>
        <v>0</v>
      </c>
      <c r="AN76" s="34">
        <f>RTM_PXI!N76</f>
        <v>0</v>
      </c>
      <c r="AO76" s="148">
        <f>GDAM_IEX!H76</f>
        <v>10.130000000000001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90.87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5.2149999999999999</v>
      </c>
      <c r="E77">
        <f>GT_NG!P77</f>
        <v>14.47846889952153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98.11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840.45586475328764</v>
      </c>
      <c r="P77" s="36">
        <v>118.17451702916554</v>
      </c>
      <c r="Q77" s="36">
        <v>32.555608308605343</v>
      </c>
      <c r="R77" s="38">
        <v>0</v>
      </c>
      <c r="S77" s="38">
        <v>0</v>
      </c>
      <c r="T77" s="37">
        <f>SUMPRODUCT(LTA!J77:AN77,LTA!J$101:AN$101,LTA!J$103:AN$103)</f>
        <v>29.88</v>
      </c>
      <c r="U77" s="37">
        <f>SUMPRODUCT(LTA!J77:AN77,LTA!J$102:AN$102,LTA!J$103:AN$103)</f>
        <v>58.150000000000006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34.57</v>
      </c>
      <c r="Z77" s="34">
        <f>IEX!N77</f>
        <v>0</v>
      </c>
      <c r="AA77" s="75">
        <f>STOA!H77</f>
        <v>145.65</v>
      </c>
      <c r="AB77" s="75">
        <f>-STOA!N77</f>
        <v>-131.01</v>
      </c>
      <c r="AC77">
        <f t="shared" si="4"/>
        <v>14.429856775407924</v>
      </c>
      <c r="AD77">
        <f t="shared" si="5"/>
        <v>1519.0996022151724</v>
      </c>
      <c r="AE77">
        <f>'IDT-1'!B77</f>
        <v>81.653000000000006</v>
      </c>
      <c r="AF77" s="24"/>
      <c r="AG77">
        <f t="shared" si="3"/>
        <v>1600.7526022151724</v>
      </c>
      <c r="AI77" s="34">
        <f>PXIL!H77</f>
        <v>193.36</v>
      </c>
      <c r="AJ77" s="34">
        <f>PXIL!N77</f>
        <v>0</v>
      </c>
      <c r="AK77" s="34">
        <f>RTM_IEX!H77</f>
        <v>0</v>
      </c>
      <c r="AL77" s="34">
        <f>RTM_IEX!N77</f>
        <v>-6</v>
      </c>
      <c r="AM77" s="34">
        <f>RTM_PXI!H77</f>
        <v>0</v>
      </c>
      <c r="AN77" s="34">
        <f>RTM_PXI!N77</f>
        <v>0</v>
      </c>
      <c r="AO77" s="148">
        <f>GDAM_IEX!H77</f>
        <v>9.07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90.87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5.2149999999999999</v>
      </c>
      <c r="E78">
        <f>GT_NG!P78</f>
        <v>14.47846889952153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98.11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841.39346721759921</v>
      </c>
      <c r="P78" s="36">
        <v>118.17451702916554</v>
      </c>
      <c r="Q78" s="36">
        <v>32.555608308605343</v>
      </c>
      <c r="R78" s="38">
        <v>0</v>
      </c>
      <c r="S78" s="38">
        <v>0</v>
      </c>
      <c r="T78" s="37">
        <f>SUMPRODUCT(LTA!J78:AN78,LTA!J$101:AN$101,LTA!J$103:AN$103)</f>
        <v>30.35</v>
      </c>
      <c r="U78" s="37">
        <f>SUMPRODUCT(LTA!J78:AN78,LTA!J$102:AN$102,LTA!J$103:AN$103)</f>
        <v>60.150000000000006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27.81</v>
      </c>
      <c r="Z78" s="34">
        <f>IEX!N78</f>
        <v>0</v>
      </c>
      <c r="AA78" s="75">
        <f>STOA!H78</f>
        <v>145.65</v>
      </c>
      <c r="AB78" s="75">
        <f>-STOA!N78</f>
        <v>-131.01</v>
      </c>
      <c r="AC78">
        <f t="shared" si="4"/>
        <v>14.687926314204146</v>
      </c>
      <c r="AD78">
        <f t="shared" si="5"/>
        <v>1477.2591351406877</v>
      </c>
      <c r="AE78">
        <f>'IDT-1'!B78</f>
        <v>89.933000000000007</v>
      </c>
      <c r="AF78" s="24"/>
      <c r="AG78">
        <f t="shared" si="3"/>
        <v>1567.1921351406877</v>
      </c>
      <c r="AI78" s="34">
        <f>PXIL!H78</f>
        <v>193.36</v>
      </c>
      <c r="AJ78" s="34">
        <f>PXIL!N78</f>
        <v>0</v>
      </c>
      <c r="AK78" s="34">
        <f>RTM_IEX!H78</f>
        <v>0</v>
      </c>
      <c r="AL78" s="34">
        <f>RTM_IEX!N78</f>
        <v>-42</v>
      </c>
      <c r="AM78" s="34">
        <f>RTM_PXI!H78</f>
        <v>0</v>
      </c>
      <c r="AN78" s="34">
        <f>RTM_PXI!N78</f>
        <v>0</v>
      </c>
      <c r="AO78" s="148">
        <f>GDAM_IEX!H78</f>
        <v>6.84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90.87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5.2149999999999999</v>
      </c>
      <c r="E79">
        <f>GT_NG!P79</f>
        <v>15.184893267651889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99.610000000000014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853.68773685379779</v>
      </c>
      <c r="P79" s="36">
        <v>118.17451702916554</v>
      </c>
      <c r="Q79" s="36">
        <v>32.555608308605343</v>
      </c>
      <c r="R79" s="38">
        <v>0</v>
      </c>
      <c r="S79" s="38">
        <v>0</v>
      </c>
      <c r="T79" s="37">
        <f>SUMPRODUCT(LTA!J79:AN79,LTA!J$101:AN$101,LTA!J$103:AN$103)</f>
        <v>30.41</v>
      </c>
      <c r="U79" s="37">
        <f>SUMPRODUCT(LTA!J79:AN79,LTA!J$102:AN$102,LTA!J$103:AN$103)</f>
        <v>60.35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253.44</v>
      </c>
      <c r="Z79" s="34">
        <f>IEX!N79</f>
        <v>0</v>
      </c>
      <c r="AA79" s="75">
        <f>STOA!H79</f>
        <v>145.65</v>
      </c>
      <c r="AB79" s="75">
        <f>-STOA!N79</f>
        <v>-131.01</v>
      </c>
      <c r="AC79">
        <f t="shared" si="4"/>
        <v>14.68267551939517</v>
      </c>
      <c r="AD79">
        <f t="shared" si="5"/>
        <v>1470.1250799398256</v>
      </c>
      <c r="AE79">
        <f>'IDT-1'!B79</f>
        <v>99.524000000000001</v>
      </c>
      <c r="AF79" s="24"/>
      <c r="AG79">
        <f t="shared" si="3"/>
        <v>1569.6490799398257</v>
      </c>
      <c r="AI79" s="34">
        <f>PXIL!H79</f>
        <v>0</v>
      </c>
      <c r="AJ79" s="34">
        <f>PXIL!N79</f>
        <v>0</v>
      </c>
      <c r="AK79" s="34">
        <f>RTM_IEX!H79</f>
        <v>1.54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5.2149999999999999</v>
      </c>
      <c r="E80">
        <f>GT_NG!P80</f>
        <v>15.184893267651889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99.610000000000014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845.54168133497706</v>
      </c>
      <c r="P80" s="36">
        <v>118.17451702916554</v>
      </c>
      <c r="Q80" s="36">
        <v>32.555608308605343</v>
      </c>
      <c r="R80" s="38">
        <v>0</v>
      </c>
      <c r="S80" s="38">
        <v>0</v>
      </c>
      <c r="T80" s="37">
        <f>SUMPRODUCT(LTA!J80:AN80,LTA!J$101:AN$101,LTA!J$103:AN$103)</f>
        <v>30.35</v>
      </c>
      <c r="U80" s="37">
        <f>SUMPRODUCT(LTA!J80:AN80,LTA!J$102:AN$102,LTA!J$103:AN$103)</f>
        <v>59.379999999999995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249.44</v>
      </c>
      <c r="Z80" s="34">
        <f>IEX!N80</f>
        <v>0</v>
      </c>
      <c r="AA80" s="75">
        <f>STOA!H80</f>
        <v>145.65</v>
      </c>
      <c r="AB80" s="75">
        <f>-STOA!N80</f>
        <v>-131.01</v>
      </c>
      <c r="AC80">
        <f t="shared" si="4"/>
        <v>14.559060653037077</v>
      </c>
      <c r="AD80">
        <f t="shared" si="5"/>
        <v>1455.5326392873631</v>
      </c>
      <c r="AE80">
        <f>'IDT-1'!B80</f>
        <v>108.38200000000001</v>
      </c>
      <c r="AF80" s="24"/>
      <c r="AG80">
        <f t="shared" si="3"/>
        <v>1563.9146392873631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5.2149999999999999</v>
      </c>
      <c r="E81">
        <f>GT_NG!P81</f>
        <v>15.184893267651889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80.996511778131861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816.07695443100454</v>
      </c>
      <c r="P81" s="36">
        <v>118.17451702916554</v>
      </c>
      <c r="Q81" s="36">
        <v>32.555608308605343</v>
      </c>
      <c r="R81" s="38">
        <v>0</v>
      </c>
      <c r="S81" s="38">
        <v>0</v>
      </c>
      <c r="T81" s="37">
        <f>SUMPRODUCT(LTA!J81:AN81,LTA!J$101:AN$101,LTA!J$103:AN$103)</f>
        <v>37.08</v>
      </c>
      <c r="U81" s="37">
        <f>SUMPRODUCT(LTA!J81:AN81,LTA!J$102:AN$102,LTA!J$103:AN$103)</f>
        <v>67.5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230.1</v>
      </c>
      <c r="Z81" s="34">
        <f>IEX!N81</f>
        <v>0</v>
      </c>
      <c r="AA81" s="75">
        <f>STOA!H81</f>
        <v>145.65</v>
      </c>
      <c r="AB81" s="75">
        <f>-STOA!N81</f>
        <v>-131.01</v>
      </c>
      <c r="AC81">
        <f t="shared" si="4"/>
        <v>14.286747645980013</v>
      </c>
      <c r="AD81">
        <f t="shared" si="5"/>
        <v>1423.3867371685792</v>
      </c>
      <c r="AE81">
        <f>'IDT-1'!B81</f>
        <v>121.53700000000001</v>
      </c>
      <c r="AF81" s="24"/>
      <c r="AG81">
        <f t="shared" si="3"/>
        <v>1544.9237371685792</v>
      </c>
      <c r="AI81" s="34">
        <f>PXIL!H81</f>
        <v>0</v>
      </c>
      <c r="AJ81" s="34">
        <f>PXIL!N81</f>
        <v>0</v>
      </c>
      <c r="AK81" s="34">
        <f>RTM_IEX!H81</f>
        <v>20.149999999999999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5.2149999999999999</v>
      </c>
      <c r="E82">
        <f>GT_NG!P82</f>
        <v>15.699227284838795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80.996511778131861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771.51210017321125</v>
      </c>
      <c r="P82" s="36">
        <v>118.17451702916554</v>
      </c>
      <c r="Q82" s="36">
        <v>32.555608308605343</v>
      </c>
      <c r="R82" s="38">
        <v>0</v>
      </c>
      <c r="S82" s="38">
        <v>0</v>
      </c>
      <c r="T82" s="37">
        <f>SUMPRODUCT(LTA!J82:AN82,LTA!J$101:AN$101,LTA!J$103:AN$103)</f>
        <v>36.409999999999997</v>
      </c>
      <c r="U82" s="37">
        <f>SUMPRODUCT(LTA!J82:AN82,LTA!J$102:AN$102,LTA!J$103:AN$103)</f>
        <v>67.19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240.74</v>
      </c>
      <c r="Z82" s="34">
        <f>IEX!N82</f>
        <v>0</v>
      </c>
      <c r="AA82" s="75">
        <f>STOA!H82</f>
        <v>145.65</v>
      </c>
      <c r="AB82" s="75">
        <f>-STOA!N82</f>
        <v>-131.01</v>
      </c>
      <c r="AC82">
        <f t="shared" si="4"/>
        <v>14.157719275958923</v>
      </c>
      <c r="AD82">
        <f t="shared" si="5"/>
        <v>1408.1552452979943</v>
      </c>
      <c r="AE82">
        <f>'IDT-1'!B82</f>
        <v>116.93899999999999</v>
      </c>
      <c r="AF82" s="24"/>
      <c r="AG82">
        <f t="shared" si="3"/>
        <v>1525.0942452979943</v>
      </c>
      <c r="AI82" s="34">
        <f>PXIL!H82</f>
        <v>0</v>
      </c>
      <c r="AJ82" s="34">
        <f>PXIL!N82</f>
        <v>0</v>
      </c>
      <c r="AK82" s="34">
        <f>RTM_IEX!H82</f>
        <v>39.18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5.2149999999999999</v>
      </c>
      <c r="E83">
        <f>GT_NG!P83</f>
        <v>15.699227284838795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80.996511778131861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732.96552946987117</v>
      </c>
      <c r="P83" s="36">
        <v>118.17451702916554</v>
      </c>
      <c r="Q83" s="36">
        <v>32.555608308605343</v>
      </c>
      <c r="R83" s="38">
        <v>0</v>
      </c>
      <c r="S83" s="38">
        <v>0</v>
      </c>
      <c r="T83" s="37">
        <f>SUMPRODUCT(LTA!J83:AN83,LTA!J$101:AN$101,LTA!J$103:AN$103)</f>
        <v>36.22</v>
      </c>
      <c r="U83" s="37">
        <f>SUMPRODUCT(LTA!J83:AN83,LTA!J$102:AN$102,LTA!J$103:AN$103)</f>
        <v>64.42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144.06</v>
      </c>
      <c r="Z83" s="34">
        <f>IEX!N83</f>
        <v>0</v>
      </c>
      <c r="AA83" s="75">
        <f>STOA!H83</f>
        <v>145.60000000000002</v>
      </c>
      <c r="AB83" s="75">
        <f>-STOA!N83</f>
        <v>-131.01</v>
      </c>
      <c r="AC83">
        <f t="shared" si="4"/>
        <v>13.146556082050862</v>
      </c>
      <c r="AD83">
        <f t="shared" si="5"/>
        <v>1288.7898377885617</v>
      </c>
      <c r="AE83">
        <f>'IDT-1'!B83</f>
        <v>202.41200000000001</v>
      </c>
      <c r="AF83" s="24"/>
      <c r="AG83">
        <f t="shared" si="3"/>
        <v>1491.2018377885618</v>
      </c>
      <c r="AI83" s="34">
        <f>PXIL!H83</f>
        <v>0</v>
      </c>
      <c r="AJ83" s="34">
        <f>PXIL!N83</f>
        <v>0</v>
      </c>
      <c r="AK83" s="34">
        <f>RTM_IEX!H83</f>
        <v>57.04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5.2149999999999999</v>
      </c>
      <c r="E84">
        <f>GT_NG!P84</f>
        <v>15.699227284838795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80.996511778131861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716.09005477075084</v>
      </c>
      <c r="P84" s="36">
        <v>118.17451702916554</v>
      </c>
      <c r="Q84" s="36">
        <v>32.555608308605343</v>
      </c>
      <c r="R84" s="38">
        <v>0</v>
      </c>
      <c r="S84" s="38">
        <v>0</v>
      </c>
      <c r="T84" s="37">
        <f>SUMPRODUCT(LTA!J84:AN84,LTA!J$101:AN$101,LTA!J$103:AN$103)</f>
        <v>36.17</v>
      </c>
      <c r="U84" s="37">
        <f>SUMPRODUCT(LTA!J84:AN84,LTA!J$102:AN$102,LTA!J$103:AN$103)</f>
        <v>63.42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107.32</v>
      </c>
      <c r="Z84" s="34">
        <f>IEX!N84</f>
        <v>0</v>
      </c>
      <c r="AA84" s="75">
        <f>STOA!H84</f>
        <v>145.60000000000002</v>
      </c>
      <c r="AB84" s="75">
        <f>-STOA!N84</f>
        <v>-131.01</v>
      </c>
      <c r="AC84">
        <f t="shared" si="4"/>
        <v>12.654942094578251</v>
      </c>
      <c r="AD84">
        <f t="shared" si="5"/>
        <v>1230.7559770769142</v>
      </c>
      <c r="AE84">
        <f>'IDT-1'!B84</f>
        <v>235.13499999999999</v>
      </c>
      <c r="AF84" s="24"/>
      <c r="AG84">
        <f t="shared" si="3"/>
        <v>1465.8909770769142</v>
      </c>
      <c r="AI84" s="34">
        <f>PXIL!H84</f>
        <v>0</v>
      </c>
      <c r="AJ84" s="34">
        <f>PXIL!N84</f>
        <v>0</v>
      </c>
      <c r="AK84" s="34">
        <f>RTM_IEX!H84</f>
        <v>53.18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5.2149999999999999</v>
      </c>
      <c r="E85">
        <f>GT_NG!P85</f>
        <v>15.699227284838795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694.04363673359637</v>
      </c>
      <c r="P85" s="36">
        <v>118.17451702916554</v>
      </c>
      <c r="Q85" s="36">
        <v>32.555608308605343</v>
      </c>
      <c r="R85" s="38">
        <v>0</v>
      </c>
      <c r="S85" s="38">
        <v>0</v>
      </c>
      <c r="T85" s="37">
        <f>SUMPRODUCT(LTA!J85:AN85,LTA!J$101:AN$101,LTA!J$103:AN$103)</f>
        <v>41.64</v>
      </c>
      <c r="U85" s="37">
        <f>SUMPRODUCT(LTA!J85:AN85,LTA!J$102:AN$102,LTA!J$103:AN$103)</f>
        <v>62.46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76.38</v>
      </c>
      <c r="Z85" s="34">
        <f>IEX!N85</f>
        <v>0</v>
      </c>
      <c r="AA85" s="75">
        <f>STOA!H85</f>
        <v>145.60000000000002</v>
      </c>
      <c r="AB85" s="75">
        <f>-STOA!N85</f>
        <v>-131.01</v>
      </c>
      <c r="AC85">
        <f t="shared" si="4"/>
        <v>12.052805484129845</v>
      </c>
      <c r="AD85">
        <f t="shared" si="5"/>
        <v>1159.6751838720761</v>
      </c>
      <c r="AE85">
        <f>'IDT-1'!B85</f>
        <v>269.702</v>
      </c>
      <c r="AF85" s="24"/>
      <c r="AG85">
        <f t="shared" si="3"/>
        <v>1429.3771838720761</v>
      </c>
      <c r="AI85" s="34">
        <f>PXIL!H85</f>
        <v>0</v>
      </c>
      <c r="AJ85" s="34">
        <f>PXIL!N85</f>
        <v>0</v>
      </c>
      <c r="AK85" s="34">
        <f>RTM_IEX!H85</f>
        <v>29.97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5.2149999999999999</v>
      </c>
      <c r="E86">
        <f>GT_NG!P86</f>
        <v>15.699227284838795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683.54225791075316</v>
      </c>
      <c r="P86" s="36">
        <v>118.17451702916554</v>
      </c>
      <c r="Q86" s="36">
        <v>32.555608308605343</v>
      </c>
      <c r="R86" s="38">
        <v>0</v>
      </c>
      <c r="S86" s="38">
        <v>0</v>
      </c>
      <c r="T86" s="37">
        <f>SUMPRODUCT(LTA!J86:AN86,LTA!J$101:AN$101,LTA!J$103:AN$103)</f>
        <v>39.54</v>
      </c>
      <c r="U86" s="37">
        <f>SUMPRODUCT(LTA!J86:AN86,LTA!J$102:AN$102,LTA!J$103:AN$103)</f>
        <v>61.47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17.41</v>
      </c>
      <c r="Z86" s="34">
        <f>IEX!N86</f>
        <v>0</v>
      </c>
      <c r="AA86" s="75">
        <f>STOA!H86</f>
        <v>145.60000000000002</v>
      </c>
      <c r="AB86" s="75">
        <f>-STOA!N86</f>
        <v>-131.01</v>
      </c>
      <c r="AC86">
        <f t="shared" si="4"/>
        <v>11.402633902017966</v>
      </c>
      <c r="AD86">
        <f t="shared" si="5"/>
        <v>1082.9239766313451</v>
      </c>
      <c r="AE86">
        <f>'IDT-1'!B86</f>
        <v>319.60500000000002</v>
      </c>
      <c r="AF86" s="24"/>
      <c r="AG86">
        <f t="shared" si="3"/>
        <v>1402.5289766313451</v>
      </c>
      <c r="AI86" s="34">
        <f>PXIL!H86</f>
        <v>0</v>
      </c>
      <c r="AJ86" s="34">
        <f>PXIL!N86</f>
        <v>0</v>
      </c>
      <c r="AK86" s="34">
        <f>RTM_IEX!H86</f>
        <v>25.13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5.2149999999999999</v>
      </c>
      <c r="E87">
        <f>GT_NG!P87</f>
        <v>15.699227284838795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82.253887602212032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686.68939421888035</v>
      </c>
      <c r="P87" s="36">
        <v>118.17451702916554</v>
      </c>
      <c r="Q87" s="36">
        <v>32.555608308605343</v>
      </c>
      <c r="R87" s="38">
        <v>0</v>
      </c>
      <c r="S87" s="38">
        <v>0</v>
      </c>
      <c r="T87" s="37">
        <f>SUMPRODUCT(LTA!J87:AN87,LTA!J$101:AN$101,LTA!J$103:AN$103)</f>
        <v>38.909999999999997</v>
      </c>
      <c r="U87" s="37">
        <f>SUMPRODUCT(LTA!J87:AN87,LTA!J$102:AN$102,LTA!J$103:AN$103)</f>
        <v>60.97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145.60000000000002</v>
      </c>
      <c r="AB87" s="75">
        <f>-STOA!N87</f>
        <v>-131.01</v>
      </c>
      <c r="AC87">
        <f t="shared" si="4"/>
        <v>11.121494502864813</v>
      </c>
      <c r="AD87">
        <f t="shared" si="5"/>
        <v>1049.7361399408371</v>
      </c>
      <c r="AE87">
        <f>'IDT-1'!B87</f>
        <v>325</v>
      </c>
      <c r="AF87" s="24"/>
      <c r="AG87">
        <f t="shared" si="3"/>
        <v>1374.7361399408371</v>
      </c>
      <c r="AI87" s="34">
        <f>PXIL!H87</f>
        <v>0</v>
      </c>
      <c r="AJ87" s="34">
        <f>PXIL!N87</f>
        <v>0</v>
      </c>
      <c r="AK87" s="34">
        <f>RTM_IEX!H87</f>
        <v>5.8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5.2149999999999999</v>
      </c>
      <c r="E88">
        <f>GT_NG!P88</f>
        <v>15.699227284838795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82.253887602212032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682.66827965888035</v>
      </c>
      <c r="P88" s="36">
        <v>118.17451702916554</v>
      </c>
      <c r="Q88" s="36">
        <v>32.555608308605343</v>
      </c>
      <c r="R88" s="38">
        <v>0</v>
      </c>
      <c r="S88" s="38">
        <v>0</v>
      </c>
      <c r="T88" s="37">
        <f>SUMPRODUCT(LTA!J88:AN88,LTA!J$101:AN$101,LTA!J$103:AN$103)</f>
        <v>38.07</v>
      </c>
      <c r="U88" s="37">
        <f>SUMPRODUCT(LTA!J88:AN88,LTA!J$102:AN$102,LTA!J$103:AN$103)</f>
        <v>60.35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145.60000000000002</v>
      </c>
      <c r="AB88" s="75">
        <f>-STOA!N88</f>
        <v>-131.01</v>
      </c>
      <c r="AC88">
        <f t="shared" si="4"/>
        <v>11.132321140560816</v>
      </c>
      <c r="AD88">
        <f t="shared" si="5"/>
        <v>1051.0141987431414</v>
      </c>
      <c r="AE88">
        <f>'IDT-1'!B88</f>
        <v>303</v>
      </c>
      <c r="AF88" s="24"/>
      <c r="AG88">
        <f t="shared" si="3"/>
        <v>1354.0141987431414</v>
      </c>
      <c r="AI88" s="34">
        <f>PXIL!H88</f>
        <v>0</v>
      </c>
      <c r="AJ88" s="34">
        <f>PXIL!N88</f>
        <v>0</v>
      </c>
      <c r="AK88" s="34">
        <f>RTM_IEX!H88</f>
        <v>12.57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5.2149999999999999</v>
      </c>
      <c r="E89">
        <f>GT_NG!P89</f>
        <v>15.699227284838795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662.3004932050452</v>
      </c>
      <c r="P89" s="36">
        <v>118.17451702916554</v>
      </c>
      <c r="Q89" s="36">
        <v>32.555608308605343</v>
      </c>
      <c r="R89" s="38">
        <v>0</v>
      </c>
      <c r="S89" s="38">
        <v>0</v>
      </c>
      <c r="T89" s="37">
        <f>SUMPRODUCT(LTA!J89:AN89,LTA!J$101:AN$101,LTA!J$103:AN$103)</f>
        <v>36.979999999999997</v>
      </c>
      <c r="U89" s="37">
        <f>SUMPRODUCT(LTA!J89:AN89,LTA!J$102:AN$102,LTA!J$103:AN$103)</f>
        <v>60.35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145.60000000000002</v>
      </c>
      <c r="AB89" s="75">
        <f>-STOA!N89</f>
        <v>-131.01</v>
      </c>
      <c r="AC89">
        <f t="shared" si="4"/>
        <v>11.088743751421827</v>
      </c>
      <c r="AD89">
        <f t="shared" si="5"/>
        <v>1045.8699917109723</v>
      </c>
      <c r="AE89">
        <f>'IDT-1'!B89</f>
        <v>289</v>
      </c>
      <c r="AF89" s="24"/>
      <c r="AG89">
        <f t="shared" si="3"/>
        <v>1334.8699917109723</v>
      </c>
      <c r="AI89" s="34">
        <f>PXIL!H89</f>
        <v>0</v>
      </c>
      <c r="AJ89" s="34">
        <f>PXIL!N89</f>
        <v>0</v>
      </c>
      <c r="AK89" s="34">
        <f>RTM_IEX!H89</f>
        <v>27.07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5.2149999999999999</v>
      </c>
      <c r="E90">
        <f>GT_NG!P90</f>
        <v>15.699227284838795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661.36299080479159</v>
      </c>
      <c r="P90" s="36">
        <v>118.17451702916554</v>
      </c>
      <c r="Q90" s="36">
        <v>32.555608308605343</v>
      </c>
      <c r="R90" s="38">
        <v>0</v>
      </c>
      <c r="S90" s="38">
        <v>0</v>
      </c>
      <c r="T90" s="37">
        <f>SUMPRODUCT(LTA!J90:AN90,LTA!J$101:AN$101,LTA!J$103:AN$103)</f>
        <v>28.779999999999998</v>
      </c>
      <c r="U90" s="37">
        <f>SUMPRODUCT(LTA!J90:AN90,LTA!J$102:AN$102,LTA!J$103:AN$103)</f>
        <v>60.35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145.60000000000002</v>
      </c>
      <c r="AB90" s="75">
        <f>-STOA!N90</f>
        <v>-131.01</v>
      </c>
      <c r="AC90">
        <f t="shared" si="4"/>
        <v>11.052644731259697</v>
      </c>
      <c r="AD90">
        <f t="shared" si="5"/>
        <v>1041.6085883308808</v>
      </c>
      <c r="AE90">
        <f>'IDT-1'!B90</f>
        <v>265</v>
      </c>
      <c r="AF90" s="24"/>
      <c r="AG90">
        <f t="shared" si="3"/>
        <v>1306.6085883308808</v>
      </c>
      <c r="AI90" s="34">
        <f>PXIL!H90</f>
        <v>0</v>
      </c>
      <c r="AJ90" s="34">
        <f>PXIL!N90</f>
        <v>0</v>
      </c>
      <c r="AK90" s="34">
        <f>RTM_IEX!H90</f>
        <v>31.91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5.2149999999999999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653.32069388986554</v>
      </c>
      <c r="P91" s="36">
        <v>118.17451702916554</v>
      </c>
      <c r="Q91" s="36">
        <v>32.555608308605343</v>
      </c>
      <c r="R91" s="38">
        <v>0</v>
      </c>
      <c r="S91" s="38">
        <v>0</v>
      </c>
      <c r="T91" s="37">
        <f>SUMPRODUCT(LTA!J91:AN91,LTA!J$101:AN$101,LTA!J$103:AN$103)</f>
        <v>28.43</v>
      </c>
      <c r="U91" s="37">
        <f>SUMPRODUCT(LTA!J91:AN91,LTA!J$102:AN$102,LTA!J$103:AN$103)</f>
        <v>59.379999999999995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145.60000000000002</v>
      </c>
      <c r="AB91" s="75">
        <f>-STOA!N91</f>
        <v>-185.5</v>
      </c>
      <c r="AC91">
        <f t="shared" si="4"/>
        <v>11.435594821603523</v>
      </c>
      <c r="AD91">
        <f t="shared" si="5"/>
        <v>977.37334132561091</v>
      </c>
      <c r="AE91">
        <f>'IDT-1'!B91</f>
        <v>306</v>
      </c>
      <c r="AF91" s="24"/>
      <c r="AG91">
        <f t="shared" si="3"/>
        <v>1283.3733413256109</v>
      </c>
      <c r="AI91" s="34">
        <f>PXIL!H91</f>
        <v>0</v>
      </c>
      <c r="AJ91" s="34">
        <f>PXIL!N91</f>
        <v>0</v>
      </c>
      <c r="AK91" s="34">
        <f>RTM_IEX!H91</f>
        <v>31.91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5.2149999999999999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653.32067021921216</v>
      </c>
      <c r="P92" s="36">
        <v>118.17451702916554</v>
      </c>
      <c r="Q92" s="36">
        <v>32.555608308605343</v>
      </c>
      <c r="R92" s="38">
        <v>0</v>
      </c>
      <c r="S92" s="38">
        <v>0</v>
      </c>
      <c r="T92" s="37">
        <f>SUMPRODUCT(LTA!J92:AN92,LTA!J$101:AN$101,LTA!J$103:AN$103)</f>
        <v>28.21</v>
      </c>
      <c r="U92" s="37">
        <f>SUMPRODUCT(LTA!J92:AN92,LTA!J$102:AN$102,LTA!J$103:AN$103)</f>
        <v>59.379999999999995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145.60000000000002</v>
      </c>
      <c r="AB92" s="75">
        <f>-STOA!N92</f>
        <v>-185.5</v>
      </c>
      <c r="AC92">
        <f t="shared" si="4"/>
        <v>11.384942622770033</v>
      </c>
      <c r="AD92">
        <f t="shared" si="5"/>
        <v>971.39396985379096</v>
      </c>
      <c r="AE92">
        <f>'IDT-1'!B92</f>
        <v>283</v>
      </c>
      <c r="AF92" s="24"/>
      <c r="AG92">
        <f t="shared" si="3"/>
        <v>1254.3939698537911</v>
      </c>
      <c r="AI92" s="34">
        <f>PXIL!H92</f>
        <v>0</v>
      </c>
      <c r="AJ92" s="34">
        <f>PXIL!N92</f>
        <v>0</v>
      </c>
      <c r="AK92" s="34">
        <f>RTM_IEX!H92</f>
        <v>26.1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5.2149999999999999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653.19544281508365</v>
      </c>
      <c r="P93" s="36">
        <v>118.17451702916554</v>
      </c>
      <c r="Q93" s="36">
        <v>32.555608308605343</v>
      </c>
      <c r="R93" s="38">
        <v>0</v>
      </c>
      <c r="S93" s="38">
        <v>0</v>
      </c>
      <c r="T93" s="37">
        <f>SUMPRODUCT(LTA!J93:AN93,LTA!J$101:AN$101,LTA!J$103:AN$103)</f>
        <v>27.580000000000002</v>
      </c>
      <c r="U93" s="37">
        <f>SUMPRODUCT(LTA!J93:AN93,LTA!J$102:AN$102,LTA!J$103:AN$103)</f>
        <v>58.41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130.52000000000001</v>
      </c>
      <c r="Z93" s="34">
        <f>IEX!N93</f>
        <v>0</v>
      </c>
      <c r="AA93" s="75">
        <f>STOA!H93</f>
        <v>145.60000000000002</v>
      </c>
      <c r="AB93" s="75">
        <f>-STOA!N93</f>
        <v>-185.5</v>
      </c>
      <c r="AC93">
        <f t="shared" si="4"/>
        <v>12.531834712575355</v>
      </c>
      <c r="AD93">
        <f t="shared" si="5"/>
        <v>1106.7818503598571</v>
      </c>
      <c r="AE93">
        <f>'IDT-1'!B93</f>
        <v>123.871</v>
      </c>
      <c r="AF93" s="24"/>
      <c r="AG93">
        <f t="shared" si="3"/>
        <v>1230.6528503598572</v>
      </c>
      <c r="AI93" s="34">
        <f>PXIL!H93</f>
        <v>0</v>
      </c>
      <c r="AJ93" s="34">
        <f>PXIL!N93</f>
        <v>0</v>
      </c>
      <c r="AK93" s="34">
        <f>RTM_IEX!H93</f>
        <v>33.840000000000003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5.2149999999999999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660.57093085717543</v>
      </c>
      <c r="P94" s="36">
        <v>118.17451702916554</v>
      </c>
      <c r="Q94" s="36">
        <v>32.555608308605343</v>
      </c>
      <c r="R94" s="38">
        <v>0</v>
      </c>
      <c r="S94" s="38">
        <v>0</v>
      </c>
      <c r="T94" s="37">
        <f>SUMPRODUCT(LTA!J94:AN94,LTA!J$101:AN$101,LTA!J$103:AN$103)</f>
        <v>27.45</v>
      </c>
      <c r="U94" s="37">
        <f>SUMPRODUCT(LTA!J94:AN94,LTA!J$102:AN$102,LTA!J$103:AN$103)</f>
        <v>58.41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97.64</v>
      </c>
      <c r="Z94" s="34">
        <f>IEX!N94</f>
        <v>0</v>
      </c>
      <c r="AA94" s="75">
        <f>STOA!H94</f>
        <v>145.60000000000002</v>
      </c>
      <c r="AB94" s="75">
        <f>-STOA!N94</f>
        <v>-185.5</v>
      </c>
      <c r="AC94">
        <f t="shared" si="4"/>
        <v>12.300292812128927</v>
      </c>
      <c r="AD94">
        <f t="shared" si="5"/>
        <v>1079.4488803023955</v>
      </c>
      <c r="AE94">
        <f>'IDT-1'!B94</f>
        <v>125.73099999999999</v>
      </c>
      <c r="AF94" s="24"/>
      <c r="AG94">
        <f t="shared" si="3"/>
        <v>1205.1798803023955</v>
      </c>
      <c r="AI94" s="34">
        <f>PXIL!H94</f>
        <v>0</v>
      </c>
      <c r="AJ94" s="34">
        <f>PXIL!N94</f>
        <v>0</v>
      </c>
      <c r="AK94" s="34">
        <f>RTM_IEX!H94</f>
        <v>31.91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5.2149999999999999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694.93411147760412</v>
      </c>
      <c r="P95" s="36">
        <v>118.17451702916554</v>
      </c>
      <c r="Q95" s="36">
        <v>32.555608308605343</v>
      </c>
      <c r="R95" s="38">
        <v>0</v>
      </c>
      <c r="S95" s="38">
        <v>0</v>
      </c>
      <c r="T95" s="37">
        <f>SUMPRODUCT(LTA!J95:AN95,LTA!J$101:AN$101,LTA!J$103:AN$103)</f>
        <v>27.2</v>
      </c>
      <c r="U95" s="37">
        <f>SUMPRODUCT(LTA!J95:AN95,LTA!J$102:AN$102,LTA!J$103:AN$103)</f>
        <v>57.45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57.05</v>
      </c>
      <c r="Z95" s="34">
        <f>IEX!N95</f>
        <v>0</v>
      </c>
      <c r="AA95" s="75">
        <f>STOA!H95</f>
        <v>145.60000000000002</v>
      </c>
      <c r="AB95" s="75">
        <f>-STOA!N95</f>
        <v>-130.5</v>
      </c>
      <c r="AC95">
        <f t="shared" si="4"/>
        <v>11.503865854471629</v>
      </c>
      <c r="AD95">
        <f t="shared" si="5"/>
        <v>1095.8984878804815</v>
      </c>
      <c r="AE95">
        <f>'IDT-1'!B95</f>
        <v>88.164000000000001</v>
      </c>
      <c r="AF95" s="24"/>
      <c r="AG95">
        <f t="shared" si="3"/>
        <v>1184.0624878804815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5.2149999999999999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694.93411147760412</v>
      </c>
      <c r="P96" s="36">
        <v>118.17451702916554</v>
      </c>
      <c r="Q96" s="36">
        <v>32.555608308605343</v>
      </c>
      <c r="R96" s="38">
        <v>0</v>
      </c>
      <c r="S96" s="38">
        <v>0</v>
      </c>
      <c r="T96" s="37">
        <f>SUMPRODUCT(LTA!J96:AN96,LTA!J$101:AN$101,LTA!J$103:AN$103)</f>
        <v>26.939999999999998</v>
      </c>
      <c r="U96" s="37">
        <f>SUMPRODUCT(LTA!J96:AN96,LTA!J$102:AN$102,LTA!J$103:AN$103)</f>
        <v>57.45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19.329999999999998</v>
      </c>
      <c r="Z96" s="34">
        <f>IEX!N96</f>
        <v>0</v>
      </c>
      <c r="AA96" s="75">
        <f>STOA!H96</f>
        <v>145.60000000000002</v>
      </c>
      <c r="AB96" s="75">
        <f>-STOA!N96</f>
        <v>-130.5</v>
      </c>
      <c r="AC96">
        <f t="shared" si="4"/>
        <v>11.184833854471629</v>
      </c>
      <c r="AD96">
        <f t="shared" si="5"/>
        <v>1058.2375198804814</v>
      </c>
      <c r="AE96">
        <f>'IDT-1'!B96</f>
        <v>99.784000000000006</v>
      </c>
      <c r="AF96" s="24"/>
      <c r="AG96">
        <f t="shared" si="3"/>
        <v>1158.0215198804815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5.2149999999999999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693.99650857407153</v>
      </c>
      <c r="P97" s="36">
        <v>118.17451702916554</v>
      </c>
      <c r="Q97" s="36">
        <v>32.555608308605343</v>
      </c>
      <c r="R97" s="38">
        <v>0</v>
      </c>
      <c r="S97" s="38">
        <v>0</v>
      </c>
      <c r="T97" s="37">
        <f>SUMPRODUCT(LTA!J97:AN97,LTA!J$101:AN$101,LTA!J$103:AN$103)</f>
        <v>26.66</v>
      </c>
      <c r="U97" s="37">
        <f>SUMPRODUCT(LTA!J97:AN97,LTA!J$102:AN$102,LTA!J$103:AN$103)</f>
        <v>57.45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145.60000000000002</v>
      </c>
      <c r="AB97" s="75">
        <f>-STOA!N97</f>
        <v>-130.5</v>
      </c>
      <c r="AC97">
        <f t="shared" si="4"/>
        <v>11.164714829129958</v>
      </c>
      <c r="AD97">
        <f t="shared" si="5"/>
        <v>1019.7100360022905</v>
      </c>
      <c r="AE97">
        <f>'IDT-1'!B97</f>
        <v>98</v>
      </c>
      <c r="AF97" s="24"/>
      <c r="AG97">
        <f t="shared" si="3"/>
        <v>1117.7100360022905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-18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5.2149999999999999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693.99640402692887</v>
      </c>
      <c r="P98" s="36">
        <v>118.17451702916554</v>
      </c>
      <c r="Q98" s="36">
        <v>32.555608308605343</v>
      </c>
      <c r="R98" s="38">
        <v>0</v>
      </c>
      <c r="S98" s="38">
        <v>0</v>
      </c>
      <c r="T98" s="37">
        <f>SUMPRODUCT(LTA!J98:AN98,LTA!J$101:AN$101,LTA!J$103:AN$103)</f>
        <v>26.45</v>
      </c>
      <c r="U98" s="37">
        <f>SUMPRODUCT(LTA!J98:AN98,LTA!J$102:AN$102,LTA!J$103:AN$103)</f>
        <v>57.45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145.60000000000002</v>
      </c>
      <c r="AB98" s="75">
        <f>-STOA!N98</f>
        <v>-130.5</v>
      </c>
      <c r="AC98">
        <f t="shared" si="4"/>
        <v>11.137536477759291</v>
      </c>
      <c r="AD98">
        <f t="shared" si="5"/>
        <v>1022.5271098065184</v>
      </c>
      <c r="AE98">
        <f>'IDT-1'!B98</f>
        <v>73</v>
      </c>
      <c r="AF98" s="24"/>
      <c r="AG98">
        <f>SUM(AD98:AF98)</f>
        <v>1095.5271098065184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-15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0.11838049999999975</v>
      </c>
      <c r="E99">
        <f t="shared" si="6"/>
        <v>0.36039030167693303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2.1374971330395383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16.578726982404209</v>
      </c>
      <c r="P99" s="36">
        <f t="shared" si="6"/>
        <v>2.8361894990759309</v>
      </c>
      <c r="Q99" s="36">
        <f t="shared" si="6"/>
        <v>0.78134008902077101</v>
      </c>
      <c r="R99" s="38">
        <f t="shared" si="6"/>
        <v>0.46955006344206313</v>
      </c>
      <c r="S99" s="38">
        <f t="shared" si="6"/>
        <v>0</v>
      </c>
      <c r="T99" s="37">
        <f t="shared" si="6"/>
        <v>4.1897399999999996</v>
      </c>
      <c r="U99" s="37">
        <f t="shared" si="6"/>
        <v>1.4676525000000005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1.5011400000000004</v>
      </c>
      <c r="Z99" s="34">
        <f t="shared" si="6"/>
        <v>0</v>
      </c>
      <c r="AA99" s="75">
        <f t="shared" si="6"/>
        <v>3.4967699999999997</v>
      </c>
      <c r="AB99" s="75">
        <f t="shared" si="6"/>
        <v>-4.4954800000000041</v>
      </c>
      <c r="AC99">
        <f t="shared" si="6"/>
        <v>0.33192186922869571</v>
      </c>
      <c r="AD99">
        <f t="shared" si="6"/>
        <v>30.258067699430757</v>
      </c>
      <c r="AE99">
        <f t="shared" si="6"/>
        <v>2.2669419999999998</v>
      </c>
      <c r="AG99">
        <f t="shared" si="6"/>
        <v>32.525009699430761</v>
      </c>
      <c r="AI99">
        <f t="shared" si="6"/>
        <v>0.38672000000000001</v>
      </c>
      <c r="AJ99">
        <f t="shared" si="6"/>
        <v>0</v>
      </c>
      <c r="AK99">
        <f t="shared" si="6"/>
        <v>0.52078750000000018</v>
      </c>
      <c r="AL99">
        <f t="shared" si="6"/>
        <v>-8.2250000000000004E-2</v>
      </c>
      <c r="AM99">
        <f t="shared" si="6"/>
        <v>0</v>
      </c>
      <c r="AN99">
        <f t="shared" si="6"/>
        <v>0</v>
      </c>
      <c r="AO99">
        <f t="shared" si="6"/>
        <v>5.3115000000000002E-2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0.26972000000000002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86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45233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451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485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7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7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7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6">
        <v>74.599999999999994</v>
      </c>
      <c r="C11" s="156">
        <v>24.030000000000005</v>
      </c>
      <c r="D11" s="156">
        <v>1.37</v>
      </c>
      <c r="E11" s="156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4">
        <v>59.260101584413619</v>
      </c>
      <c r="C15" s="164">
        <v>40.739898415586389</v>
      </c>
      <c r="D15" s="145">
        <v>0</v>
      </c>
      <c r="E15" s="164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5">
        <v>43.922942206654994</v>
      </c>
      <c r="C17" s="155">
        <v>25.39404553415061</v>
      </c>
      <c r="D17" s="155">
        <v>30.683012259194399</v>
      </c>
      <c r="E17" s="155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5">
        <v>43.919571045576404</v>
      </c>
      <c r="C18" s="155">
        <v>25.400357462019656</v>
      </c>
      <c r="D18" s="155">
        <v>30.680071492403926</v>
      </c>
      <c r="E18" s="155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525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5">
        <v>69.320000000000007</v>
      </c>
      <c r="C33" s="155">
        <v>0</v>
      </c>
      <c r="D33" s="155">
        <v>30.680000000000003</v>
      </c>
      <c r="E33" s="155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487</v>
      </c>
    </row>
    <row r="34" spans="1:12">
      <c r="A34" s="112" t="s">
        <v>23</v>
      </c>
      <c r="B34" s="155">
        <v>43.919746568109815</v>
      </c>
      <c r="C34" s="155">
        <v>25.400211193241816</v>
      </c>
      <c r="D34" s="155">
        <v>30.680042238648365</v>
      </c>
      <c r="E34" s="155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486</v>
      </c>
    </row>
    <row r="35" spans="1:12">
      <c r="A35" t="s">
        <v>24</v>
      </c>
      <c r="B35" s="155">
        <v>43.919874312647281</v>
      </c>
      <c r="C35" s="155">
        <v>25.396700706991364</v>
      </c>
      <c r="D35" s="155">
        <v>30.683424980361352</v>
      </c>
      <c r="E35" s="155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5">
        <v>0</v>
      </c>
      <c r="C36" s="155">
        <v>0</v>
      </c>
      <c r="D36" s="155">
        <v>0</v>
      </c>
      <c r="E36" s="155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489</v>
      </c>
    </row>
    <row r="37" spans="1:12">
      <c r="A37" s="112" t="s">
        <v>26</v>
      </c>
      <c r="B37" s="155">
        <v>43.924349881796701</v>
      </c>
      <c r="C37" s="155">
        <v>25.397951142631996</v>
      </c>
      <c r="D37" s="155">
        <v>30.677698975571317</v>
      </c>
      <c r="E37" s="155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488</v>
      </c>
    </row>
    <row r="38" spans="1:12">
      <c r="A38" s="112" t="s">
        <v>30</v>
      </c>
      <c r="B38" s="155">
        <v>74.604130808950075</v>
      </c>
      <c r="C38" s="155">
        <v>25.395869191049918</v>
      </c>
      <c r="D38" s="155">
        <v>0</v>
      </c>
      <c r="E38" s="155">
        <v>0</v>
      </c>
      <c r="F38" s="155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8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418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419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425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429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5">
        <v>0</v>
      </c>
      <c r="C56" s="155">
        <v>0</v>
      </c>
      <c r="D56" s="155">
        <v>0</v>
      </c>
      <c r="E56" s="155">
        <v>100</v>
      </c>
      <c r="F56" s="155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5">
        <v>0</v>
      </c>
      <c r="C57" s="155">
        <v>0</v>
      </c>
      <c r="D57" s="155">
        <v>0</v>
      </c>
      <c r="E57" s="155">
        <v>100</v>
      </c>
      <c r="F57" s="155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5">
        <v>0</v>
      </c>
      <c r="C58" s="155">
        <v>0</v>
      </c>
      <c r="D58" s="155">
        <v>0</v>
      </c>
      <c r="E58" s="155">
        <v>100</v>
      </c>
      <c r="F58" s="155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5">
        <v>0</v>
      </c>
      <c r="C59" s="155">
        <v>0</v>
      </c>
      <c r="D59" s="155">
        <v>0</v>
      </c>
      <c r="E59" s="155">
        <v>0</v>
      </c>
      <c r="F59" s="155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5">
        <v>0</v>
      </c>
      <c r="C60" s="155">
        <v>0</v>
      </c>
      <c r="D60" s="155">
        <v>0</v>
      </c>
      <c r="E60" s="155">
        <v>100</v>
      </c>
      <c r="F60" s="155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5">
        <v>0</v>
      </c>
      <c r="C61" s="155">
        <v>0</v>
      </c>
      <c r="D61" s="155">
        <v>0</v>
      </c>
      <c r="E61" s="155">
        <v>100</v>
      </c>
      <c r="F61" s="155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5">
        <v>0</v>
      </c>
      <c r="C62" s="155">
        <v>0</v>
      </c>
      <c r="D62" s="155">
        <v>0</v>
      </c>
      <c r="E62" s="155">
        <v>100</v>
      </c>
      <c r="F62" s="155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5">
        <v>0</v>
      </c>
      <c r="C63" s="155">
        <v>0</v>
      </c>
      <c r="D63" s="155">
        <v>0</v>
      </c>
      <c r="E63" s="155">
        <v>100</v>
      </c>
      <c r="F63" s="155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5">
        <v>0</v>
      </c>
      <c r="C64" s="155">
        <v>0</v>
      </c>
      <c r="D64" s="155">
        <v>0</v>
      </c>
      <c r="E64" s="155">
        <v>100</v>
      </c>
      <c r="F64" s="155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5">
        <v>0</v>
      </c>
      <c r="C65" s="155">
        <v>0</v>
      </c>
      <c r="D65" s="155">
        <v>0</v>
      </c>
      <c r="E65" s="155">
        <v>100</v>
      </c>
      <c r="F65" s="155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5">
        <v>0</v>
      </c>
      <c r="C66" s="155">
        <v>0</v>
      </c>
      <c r="D66" s="155">
        <v>0</v>
      </c>
      <c r="E66" s="155">
        <v>100</v>
      </c>
      <c r="F66" s="155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5">
        <v>0</v>
      </c>
      <c r="C67" s="155">
        <v>0</v>
      </c>
      <c r="D67" s="155">
        <v>0</v>
      </c>
      <c r="E67" s="155">
        <v>100</v>
      </c>
      <c r="F67" s="155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5">
        <v>0</v>
      </c>
      <c r="C68" s="155">
        <v>0</v>
      </c>
      <c r="D68" s="155">
        <v>0</v>
      </c>
      <c r="E68" s="155">
        <v>100</v>
      </c>
      <c r="F68" s="155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5">
        <v>0</v>
      </c>
      <c r="C69" s="155">
        <v>0</v>
      </c>
      <c r="D69" s="155">
        <v>0</v>
      </c>
      <c r="E69" s="155">
        <v>100</v>
      </c>
      <c r="F69" s="155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5">
        <v>0</v>
      </c>
      <c r="C70" s="155">
        <v>0</v>
      </c>
      <c r="D70" s="155">
        <v>0</v>
      </c>
      <c r="E70" s="155">
        <v>100</v>
      </c>
      <c r="F70" s="155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420</v>
      </c>
      <c r="B71" s="155">
        <v>0</v>
      </c>
      <c r="C71" s="155">
        <v>0</v>
      </c>
      <c r="D71" s="155">
        <v>0</v>
      </c>
      <c r="E71" s="155">
        <v>100</v>
      </c>
      <c r="F71" s="155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421</v>
      </c>
      <c r="B72" s="155">
        <v>0</v>
      </c>
      <c r="C72" s="155">
        <v>0</v>
      </c>
      <c r="D72" s="155">
        <v>0</v>
      </c>
      <c r="E72" s="155">
        <v>100</v>
      </c>
      <c r="F72" s="155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431</v>
      </c>
      <c r="B73" s="155">
        <v>0</v>
      </c>
      <c r="C73" s="155">
        <v>0</v>
      </c>
      <c r="D73" s="155">
        <v>0</v>
      </c>
      <c r="E73" s="155">
        <v>100</v>
      </c>
      <c r="F73" s="155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432</v>
      </c>
      <c r="B74" s="155">
        <v>0</v>
      </c>
      <c r="C74" s="155">
        <v>0</v>
      </c>
      <c r="D74" s="155">
        <v>0</v>
      </c>
      <c r="E74" s="155">
        <v>100</v>
      </c>
      <c r="F74" s="155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433</v>
      </c>
      <c r="B75" s="155">
        <v>0</v>
      </c>
      <c r="C75" s="155">
        <v>0</v>
      </c>
      <c r="D75" s="155">
        <v>0</v>
      </c>
      <c r="E75" s="155">
        <v>100</v>
      </c>
      <c r="F75" s="155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434</v>
      </c>
      <c r="B76" s="155">
        <v>0</v>
      </c>
      <c r="C76" s="155">
        <v>0</v>
      </c>
      <c r="D76" s="155">
        <v>0</v>
      </c>
      <c r="E76" s="155">
        <v>100</v>
      </c>
      <c r="F76" s="155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435</v>
      </c>
      <c r="B77" s="155">
        <v>0</v>
      </c>
      <c r="C77" s="155">
        <v>0</v>
      </c>
      <c r="D77" s="155">
        <v>0</v>
      </c>
      <c r="E77" s="155">
        <v>100</v>
      </c>
      <c r="F77" s="155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412</v>
      </c>
      <c r="B78" s="155">
        <v>0</v>
      </c>
      <c r="C78" s="155">
        <v>0</v>
      </c>
      <c r="D78" s="155">
        <v>0</v>
      </c>
      <c r="E78" s="155">
        <v>100</v>
      </c>
      <c r="F78" s="155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413</v>
      </c>
      <c r="B79" s="155">
        <v>0</v>
      </c>
      <c r="C79" s="155">
        <v>0</v>
      </c>
      <c r="D79" s="155">
        <v>0</v>
      </c>
      <c r="E79" s="155">
        <v>100</v>
      </c>
      <c r="F79" s="155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414</v>
      </c>
      <c r="B80" s="155">
        <v>0</v>
      </c>
      <c r="C80" s="155">
        <v>0</v>
      </c>
      <c r="D80" s="155">
        <v>0</v>
      </c>
      <c r="E80" s="155">
        <v>100</v>
      </c>
      <c r="F80" s="155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415</v>
      </c>
      <c r="B81" s="155">
        <v>0</v>
      </c>
      <c r="C81" s="155">
        <v>0</v>
      </c>
      <c r="D81" s="155">
        <v>0</v>
      </c>
      <c r="E81" s="155">
        <v>100</v>
      </c>
      <c r="F81" s="155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416</v>
      </c>
      <c r="B82" s="155">
        <v>0</v>
      </c>
      <c r="C82" s="155">
        <v>0</v>
      </c>
      <c r="D82" s="155">
        <v>0</v>
      </c>
      <c r="E82" s="155">
        <v>100</v>
      </c>
      <c r="F82" s="155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407</v>
      </c>
      <c r="B83" s="155">
        <v>0</v>
      </c>
      <c r="C83" s="155">
        <v>0</v>
      </c>
      <c r="D83" s="155">
        <v>0</v>
      </c>
      <c r="E83" s="155">
        <v>100</v>
      </c>
      <c r="F83" s="155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408</v>
      </c>
      <c r="B84" s="155">
        <v>0</v>
      </c>
      <c r="C84" s="155">
        <v>0</v>
      </c>
      <c r="D84" s="155">
        <v>0</v>
      </c>
      <c r="E84" s="155">
        <v>100</v>
      </c>
      <c r="F84" s="155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409</v>
      </c>
      <c r="B85" s="155">
        <v>0</v>
      </c>
      <c r="C85" s="155">
        <v>0</v>
      </c>
      <c r="D85" s="155">
        <v>0</v>
      </c>
      <c r="E85" s="155">
        <v>100</v>
      </c>
      <c r="F85" s="155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410</v>
      </c>
      <c r="B86" s="155">
        <v>0</v>
      </c>
      <c r="C86" s="155">
        <v>0</v>
      </c>
      <c r="D86" s="155">
        <v>0</v>
      </c>
      <c r="E86" s="155">
        <v>100</v>
      </c>
      <c r="F86" s="155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426</v>
      </c>
      <c r="B87" s="155">
        <v>0</v>
      </c>
      <c r="C87" s="155">
        <v>0</v>
      </c>
      <c r="D87" s="155">
        <v>0</v>
      </c>
      <c r="E87" s="155">
        <v>100</v>
      </c>
      <c r="F87" s="155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427</v>
      </c>
      <c r="B88" s="155">
        <v>0</v>
      </c>
      <c r="C88" s="155">
        <v>0</v>
      </c>
      <c r="D88" s="155">
        <v>0</v>
      </c>
      <c r="E88" s="155">
        <v>100</v>
      </c>
      <c r="F88" s="155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423</v>
      </c>
      <c r="B89" s="155">
        <v>0</v>
      </c>
      <c r="C89" s="155">
        <v>0</v>
      </c>
      <c r="D89" s="155">
        <v>0</v>
      </c>
      <c r="E89" s="155">
        <v>100</v>
      </c>
      <c r="F89" s="155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424</v>
      </c>
      <c r="B90" s="155">
        <v>0</v>
      </c>
      <c r="C90" s="155">
        <v>0</v>
      </c>
      <c r="D90" s="155">
        <v>0</v>
      </c>
      <c r="E90" s="155">
        <v>100</v>
      </c>
      <c r="F90" s="155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428</v>
      </c>
      <c r="B91" s="155">
        <v>0</v>
      </c>
      <c r="C91" s="155">
        <v>0</v>
      </c>
      <c r="D91" s="155">
        <v>0</v>
      </c>
      <c r="E91" s="155">
        <v>100</v>
      </c>
      <c r="F91" s="155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406</v>
      </c>
      <c r="B92" s="155">
        <v>0</v>
      </c>
      <c r="C92" s="155">
        <v>0</v>
      </c>
      <c r="D92" s="155">
        <v>0</v>
      </c>
      <c r="E92" s="155">
        <v>100</v>
      </c>
      <c r="F92" s="155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422</v>
      </c>
      <c r="B93" s="155">
        <v>0</v>
      </c>
      <c r="C93" s="155">
        <v>0</v>
      </c>
      <c r="D93" s="155">
        <v>0</v>
      </c>
      <c r="E93" s="155">
        <v>100</v>
      </c>
      <c r="F93" s="155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417</v>
      </c>
      <c r="B94" s="155">
        <v>0</v>
      </c>
      <c r="C94" s="155">
        <v>0</v>
      </c>
      <c r="D94" s="155">
        <v>0</v>
      </c>
      <c r="E94" s="155">
        <v>100</v>
      </c>
      <c r="F94" s="155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411</v>
      </c>
      <c r="B95" s="155">
        <v>0</v>
      </c>
      <c r="C95" s="155">
        <v>0</v>
      </c>
      <c r="D95" s="155">
        <v>0</v>
      </c>
      <c r="E95" s="155">
        <v>100</v>
      </c>
      <c r="F95" s="155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430</v>
      </c>
      <c r="B96" s="155">
        <v>0</v>
      </c>
      <c r="C96" s="155">
        <v>0</v>
      </c>
      <c r="D96" s="155">
        <v>0</v>
      </c>
      <c r="E96" s="155">
        <v>100</v>
      </c>
      <c r="F96" s="155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5">
        <v>0</v>
      </c>
      <c r="C97" s="155">
        <v>0</v>
      </c>
      <c r="D97" s="155">
        <v>0</v>
      </c>
      <c r="E97" s="155">
        <v>100</v>
      </c>
      <c r="F97" s="155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5">
        <v>0</v>
      </c>
      <c r="C98" s="155">
        <v>0</v>
      </c>
      <c r="D98" s="155">
        <v>0</v>
      </c>
      <c r="E98" s="155">
        <v>100</v>
      </c>
      <c r="F98" s="155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5">
        <v>0</v>
      </c>
      <c r="C99" s="155">
        <v>0</v>
      </c>
      <c r="D99" s="155">
        <v>0</v>
      </c>
      <c r="E99" s="155">
        <v>100</v>
      </c>
      <c r="F99" s="155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5">
        <v>0</v>
      </c>
      <c r="C100" s="155">
        <v>0</v>
      </c>
      <c r="D100" s="155">
        <v>0</v>
      </c>
      <c r="E100" s="155">
        <v>100</v>
      </c>
      <c r="F100" s="155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5">
        <v>0</v>
      </c>
      <c r="C101" s="155">
        <v>0</v>
      </c>
      <c r="D101" s="155">
        <v>0</v>
      </c>
      <c r="E101" s="155">
        <v>100</v>
      </c>
      <c r="F101" s="155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5">
        <v>0</v>
      </c>
      <c r="C102" s="155">
        <v>0</v>
      </c>
      <c r="D102" s="155">
        <v>0</v>
      </c>
      <c r="E102" s="155">
        <v>100</v>
      </c>
      <c r="F102" s="155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5">
        <v>0</v>
      </c>
      <c r="C103" s="155">
        <v>0</v>
      </c>
      <c r="D103" s="155">
        <v>0</v>
      </c>
      <c r="E103" s="155">
        <v>100</v>
      </c>
      <c r="F103" s="155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5">
        <v>0</v>
      </c>
      <c r="C104" s="155">
        <v>0</v>
      </c>
      <c r="D104" s="155">
        <v>0</v>
      </c>
      <c r="E104" s="155">
        <v>100</v>
      </c>
      <c r="F104" s="155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5">
        <v>0</v>
      </c>
      <c r="C105" s="155">
        <v>0</v>
      </c>
      <c r="D105" s="155">
        <v>0</v>
      </c>
      <c r="E105" s="155">
        <v>100</v>
      </c>
      <c r="F105" s="155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5">
        <v>0</v>
      </c>
      <c r="C106" s="155">
        <v>0</v>
      </c>
      <c r="D106" s="155">
        <v>0</v>
      </c>
      <c r="E106" s="155">
        <v>100</v>
      </c>
      <c r="F106" s="155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5">
        <v>0</v>
      </c>
      <c r="C107" s="155">
        <v>0</v>
      </c>
      <c r="D107" s="155">
        <v>0</v>
      </c>
      <c r="E107" s="155">
        <v>100</v>
      </c>
      <c r="F107" s="155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5">
        <v>0</v>
      </c>
      <c r="C108" s="155">
        <v>0</v>
      </c>
      <c r="D108" s="155">
        <v>0</v>
      </c>
      <c r="E108" s="155">
        <v>100</v>
      </c>
      <c r="F108" s="155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5">
        <v>0</v>
      </c>
      <c r="C109" s="155">
        <v>0</v>
      </c>
      <c r="D109" s="155">
        <v>0</v>
      </c>
      <c r="E109" s="155">
        <v>100</v>
      </c>
      <c r="F109" s="155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5">
        <v>0</v>
      </c>
      <c r="C110" s="155">
        <v>0</v>
      </c>
      <c r="D110" s="155">
        <v>0</v>
      </c>
      <c r="E110" s="155">
        <v>100</v>
      </c>
      <c r="F110" s="155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5">
        <v>0</v>
      </c>
      <c r="C111" s="155">
        <v>0</v>
      </c>
      <c r="D111" s="155">
        <v>0</v>
      </c>
      <c r="E111" s="155">
        <v>100</v>
      </c>
      <c r="F111" s="155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5">
        <v>0</v>
      </c>
      <c r="C112" s="155">
        <v>0</v>
      </c>
      <c r="D112" s="155">
        <v>0</v>
      </c>
      <c r="E112" s="155">
        <v>100</v>
      </c>
      <c r="F112" s="155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5">
        <v>0</v>
      </c>
      <c r="C113" s="155">
        <v>0</v>
      </c>
      <c r="D113" s="155">
        <v>0</v>
      </c>
      <c r="E113" s="155">
        <v>100</v>
      </c>
      <c r="F113" s="155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5">
        <v>0</v>
      </c>
      <c r="C114" s="155">
        <v>0</v>
      </c>
      <c r="D114" s="155">
        <v>0</v>
      </c>
      <c r="E114" s="155">
        <v>100</v>
      </c>
      <c r="F114" s="155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5">
        <v>0</v>
      </c>
      <c r="C115" s="155">
        <v>0</v>
      </c>
      <c r="D115" s="155">
        <v>0</v>
      </c>
      <c r="E115" s="155">
        <v>100</v>
      </c>
      <c r="F115" s="155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5">
        <v>0</v>
      </c>
      <c r="C116" s="155">
        <v>0</v>
      </c>
      <c r="D116" s="155">
        <v>0</v>
      </c>
      <c r="E116" s="155">
        <v>100</v>
      </c>
      <c r="F116" s="155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1">
        <f>Allocation_SG!A1</f>
        <v>45233</v>
      </c>
      <c r="B1" s="224"/>
      <c r="C1" s="224"/>
      <c r="D1" s="226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7" t="s">
        <v>143</v>
      </c>
      <c r="Q1" s="227" t="s">
        <v>144</v>
      </c>
      <c r="R1" s="225" t="s">
        <v>314</v>
      </c>
      <c r="S1" s="225" t="s">
        <v>454</v>
      </c>
      <c r="T1" s="40" t="s">
        <v>282</v>
      </c>
      <c r="U1" s="228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9" t="s">
        <v>194</v>
      </c>
      <c r="AB1" s="229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372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373</v>
      </c>
      <c r="AP1" s="222" t="s">
        <v>374</v>
      </c>
      <c r="AQ1" s="222" t="s">
        <v>375</v>
      </c>
      <c r="AR1" s="222" t="s">
        <v>376</v>
      </c>
    </row>
    <row r="2" spans="1:44">
      <c r="A2" s="25" t="s">
        <v>44</v>
      </c>
      <c r="B2" s="224"/>
      <c r="C2" s="224"/>
      <c r="D2" s="22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7"/>
      <c r="Q2" s="227"/>
      <c r="R2" s="225"/>
      <c r="S2" s="225"/>
      <c r="T2" s="40" t="s">
        <v>294</v>
      </c>
      <c r="U2" s="228"/>
      <c r="V2" s="65" t="s">
        <v>284</v>
      </c>
      <c r="W2" s="65" t="s">
        <v>284</v>
      </c>
      <c r="X2" s="216"/>
      <c r="Y2" s="223"/>
      <c r="Z2" s="223"/>
      <c r="AA2" s="229"/>
      <c r="AB2" s="229"/>
      <c r="AC2" s="25">
        <f>Losses!B3</f>
        <v>8.3999999999999995E-3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TWEPL!Q3</f>
        <v>2.6129599999999997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628.44770645182882</v>
      </c>
      <c r="P3" s="36">
        <v>68.332611903214712</v>
      </c>
      <c r="Q3" s="36">
        <v>18.827460210412731</v>
      </c>
      <c r="R3" s="38">
        <v>0</v>
      </c>
      <c r="S3" s="38">
        <v>0</v>
      </c>
      <c r="T3" s="37">
        <f>SUMPRODUCT(LTA!J3:AN3,LTA!J$101:AN$101,LTA!J$104:AN$104)</f>
        <v>23.16</v>
      </c>
      <c r="U3" s="37">
        <f>SUMPRODUCT(LTA!J3:AN3,LTA!J$102:AN$102,LTA!J$104:AN$104)</f>
        <v>108.03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-284.17</v>
      </c>
      <c r="AC3">
        <f>SUMIF(B3:AB3,"&gt;0")*$AC$2-SUMIF(B3:AB3,"&lt;0")*($AC$2/(1-$AC$2))+SUMIF(AI3:AR3,"&gt;0")*$AC$2-SUMIF(AI3:AR3,"&lt;0")*($AC$2/(1-$AC$2))</f>
        <v>10.293757463922852</v>
      </c>
      <c r="AD3">
        <f>SUM(B3:AB3,AI3:AR3)-AC3</f>
        <v>580.13523373187206</v>
      </c>
      <c r="AE3">
        <f>'IDT-1'!C3</f>
        <v>0</v>
      </c>
      <c r="AF3" s="24"/>
      <c r="AG3">
        <f>SUM(AD3:AF3)</f>
        <v>580.13523373187206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-32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</row>
    <row r="4" spans="1:44">
      <c r="A4" t="s">
        <v>46</v>
      </c>
      <c r="D4">
        <f>TWEPL!Q4</f>
        <v>2.6129599999999997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628.44770645182882</v>
      </c>
      <c r="P4" s="36">
        <v>68.332611903214712</v>
      </c>
      <c r="Q4" s="36">
        <v>18.827460210412731</v>
      </c>
      <c r="R4" s="38">
        <v>0</v>
      </c>
      <c r="S4" s="38">
        <v>0</v>
      </c>
      <c r="T4" s="37">
        <f>SUMPRODUCT(LTA!J4:AN4,LTA!J$101:AN$101,LTA!J$104:AN$104)</f>
        <v>22.97</v>
      </c>
      <c r="U4" s="37">
        <f>SUMPRODUCT(LTA!J4:AN4,LTA!J$102:AN$102,LTA!J$104:AN$104)</f>
        <v>108.37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0</v>
      </c>
      <c r="AB4" s="75">
        <f>-STOA!O4</f>
        <v>-284.17</v>
      </c>
      <c r="AC4">
        <f t="shared" ref="AC4:AC67" si="0">SUMIF(B4:AB4,"&gt;0")*$AC$2-SUMIF(B4:AB4,"&lt;0")*($AC$2/(1-$AC$2))+SUMIF(AI4:AR4,"&gt;0")*$AC$2-SUMIF(AI4:AR4,"&lt;0")*($AC$2/(1-$AC$2))</f>
        <v>10.32043093709752</v>
      </c>
      <c r="AD4">
        <f t="shared" ref="AD4:AD67" si="1">SUM(B4:AB4,AI4:AR4)-AC4</f>
        <v>577.25856025869746</v>
      </c>
      <c r="AE4">
        <f>'IDT-1'!C4</f>
        <v>-3</v>
      </c>
      <c r="AF4" s="24"/>
      <c r="AG4">
        <f t="shared" ref="AG4:AG67" si="2">SUM(AD4:AF4)</f>
        <v>574.25856025869746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-35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</row>
    <row r="5" spans="1:44">
      <c r="A5" t="s">
        <v>47</v>
      </c>
      <c r="D5">
        <f>TWEPL!Q5</f>
        <v>2.6129599999999997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603.90858518899688</v>
      </c>
      <c r="P5" s="36">
        <v>68.332611903214712</v>
      </c>
      <c r="Q5" s="36">
        <v>18.827460210412731</v>
      </c>
      <c r="R5" s="38">
        <v>0</v>
      </c>
      <c r="S5" s="38">
        <v>0</v>
      </c>
      <c r="T5" s="37">
        <f>SUMPRODUCT(LTA!J5:AN5,LTA!J$101:AN$101,LTA!J$104:AN$104)</f>
        <v>23.02</v>
      </c>
      <c r="U5" s="37">
        <f>SUMPRODUCT(LTA!J5:AN5,LTA!J$102:AN$102,LTA!J$104:AN$104)</f>
        <v>108.71000000000001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0</v>
      </c>
      <c r="AB5" s="75">
        <f>-STOA!O5</f>
        <v>-284.17</v>
      </c>
      <c r="AC5">
        <f t="shared" si="0"/>
        <v>10.007453268066175</v>
      </c>
      <c r="AD5">
        <f t="shared" si="1"/>
        <v>566.42241666489667</v>
      </c>
      <c r="AE5">
        <f>'IDT-1'!C5</f>
        <v>-3</v>
      </c>
      <c r="AF5" s="24"/>
      <c r="AG5">
        <f t="shared" si="2"/>
        <v>563.42241666489667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-22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</row>
    <row r="6" spans="1:44">
      <c r="A6" t="s">
        <v>48</v>
      </c>
      <c r="D6">
        <f>TWEPL!Q6</f>
        <v>2.6129599999999997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603.36640359660566</v>
      </c>
      <c r="P6" s="36">
        <v>68.332611903214712</v>
      </c>
      <c r="Q6" s="36">
        <v>18.827460210412731</v>
      </c>
      <c r="R6" s="38">
        <v>0</v>
      </c>
      <c r="S6" s="38">
        <v>0</v>
      </c>
      <c r="T6" s="37">
        <f>SUMPRODUCT(LTA!J6:AN6,LTA!J$101:AN$101,LTA!J$104:AN$104)</f>
        <v>23.02</v>
      </c>
      <c r="U6" s="37">
        <f>SUMPRODUCT(LTA!J6:AN6,LTA!J$102:AN$102,LTA!J$104:AN$104)</f>
        <v>109.03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-3</v>
      </c>
      <c r="AA6" s="75">
        <f>STOA!I6</f>
        <v>0</v>
      </c>
      <c r="AB6" s="75">
        <f>-STOA!O6</f>
        <v>-284.17</v>
      </c>
      <c r="AC6">
        <f t="shared" si="0"/>
        <v>10.031000415864757</v>
      </c>
      <c r="AD6">
        <f t="shared" si="1"/>
        <v>563.17668792470681</v>
      </c>
      <c r="AE6">
        <f>'IDT-1'!C6</f>
        <v>-9.3140000000000001</v>
      </c>
      <c r="AF6" s="24"/>
      <c r="AG6">
        <f t="shared" si="2"/>
        <v>553.86268792470685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-22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</row>
    <row r="7" spans="1:44">
      <c r="A7" t="s">
        <v>49</v>
      </c>
      <c r="D7">
        <f>TWEPL!Q7</f>
        <v>2.6129599999999997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600.01018771386475</v>
      </c>
      <c r="P7" s="36">
        <v>68.332611903214712</v>
      </c>
      <c r="Q7" s="36">
        <v>18.827460210412731</v>
      </c>
      <c r="R7" s="38">
        <v>0</v>
      </c>
      <c r="S7" s="38">
        <v>0</v>
      </c>
      <c r="T7" s="37">
        <f>SUMPRODUCT(LTA!J7:AN7,LTA!J$101:AN$101,LTA!J$104:AN$104)</f>
        <v>22.35</v>
      </c>
      <c r="U7" s="37">
        <f>SUMPRODUCT(LTA!J7:AN7,LTA!J$102:AN$102,LTA!J$104:AN$104)</f>
        <v>109.37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-8</v>
      </c>
      <c r="AA7" s="75">
        <f>STOA!I7</f>
        <v>0</v>
      </c>
      <c r="AB7" s="75">
        <f>-STOA!O7</f>
        <v>-284.17</v>
      </c>
      <c r="AC7">
        <f t="shared" si="0"/>
        <v>9.8983823097510619</v>
      </c>
      <c r="AD7">
        <f t="shared" si="1"/>
        <v>571.62309014807988</v>
      </c>
      <c r="AE7">
        <f>'IDT-1'!C7</f>
        <v>-7.1970000000000001</v>
      </c>
      <c r="AF7" s="24"/>
      <c r="AG7">
        <f t="shared" si="2"/>
        <v>564.42609014807988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-5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</row>
    <row r="8" spans="1:44">
      <c r="A8" t="s">
        <v>50</v>
      </c>
      <c r="D8">
        <f>TWEPL!Q8</f>
        <v>2.6129599999999997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599.51465438402533</v>
      </c>
      <c r="P8" s="36">
        <v>68.332611903214712</v>
      </c>
      <c r="Q8" s="36">
        <v>18.827460210412731</v>
      </c>
      <c r="R8" s="38">
        <v>0</v>
      </c>
      <c r="S8" s="38">
        <v>0</v>
      </c>
      <c r="T8" s="37">
        <f>SUMPRODUCT(LTA!J8:AN8,LTA!J$101:AN$101,LTA!J$104:AN$104)</f>
        <v>21.87</v>
      </c>
      <c r="U8" s="37">
        <f>SUMPRODUCT(LTA!J8:AN8,LTA!J$102:AN$102,LTA!J$104:AN$104)</f>
        <v>109.71000000000001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-23</v>
      </c>
      <c r="AA8" s="75">
        <f>STOA!I8</f>
        <v>0</v>
      </c>
      <c r="AB8" s="75">
        <f>-STOA!O8</f>
        <v>-284.17</v>
      </c>
      <c r="AC8">
        <f t="shared" si="0"/>
        <v>10.020111195653747</v>
      </c>
      <c r="AD8">
        <f t="shared" si="1"/>
        <v>555.86582793233765</v>
      </c>
      <c r="AE8">
        <f>'IDT-1'!C8</f>
        <v>0</v>
      </c>
      <c r="AF8" s="24"/>
      <c r="AG8">
        <f t="shared" si="2"/>
        <v>555.86582793233765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-5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</row>
    <row r="9" spans="1:44">
      <c r="A9" t="s">
        <v>51</v>
      </c>
      <c r="D9">
        <f>TWEPL!Q9</f>
        <v>2.6129599999999997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594.3984648508258</v>
      </c>
      <c r="P9" s="36">
        <v>68.332611903214712</v>
      </c>
      <c r="Q9" s="36">
        <v>18.827460210412731</v>
      </c>
      <c r="R9" s="38">
        <v>0</v>
      </c>
      <c r="S9" s="38">
        <v>0</v>
      </c>
      <c r="T9" s="37">
        <f>SUMPRODUCT(LTA!J9:AN9,LTA!J$101:AN$101,LTA!J$104:AN$104)</f>
        <v>21.24</v>
      </c>
      <c r="U9" s="37">
        <f>SUMPRODUCT(LTA!J9:AN9,LTA!J$102:AN$102,LTA!J$104:AN$104)</f>
        <v>109.85000000000001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-33</v>
      </c>
      <c r="AA9" s="75">
        <f>STOA!I9</f>
        <v>0</v>
      </c>
      <c r="AB9" s="75">
        <f>-STOA!O9</f>
        <v>-284.17</v>
      </c>
      <c r="AC9">
        <f t="shared" si="0"/>
        <v>10.100086569448209</v>
      </c>
      <c r="AD9">
        <f t="shared" si="1"/>
        <v>535.17966302534364</v>
      </c>
      <c r="AE9">
        <f>'IDT-1'!C9</f>
        <v>0</v>
      </c>
      <c r="AF9" s="24"/>
      <c r="AG9">
        <f t="shared" si="2"/>
        <v>535.17966302534364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</row>
    <row r="10" spans="1:44">
      <c r="A10" t="s">
        <v>52</v>
      </c>
      <c r="D10">
        <f>TWEPL!Q10</f>
        <v>2.6129599999999997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589.56765398698542</v>
      </c>
      <c r="P10" s="36">
        <v>68.332611903214712</v>
      </c>
      <c r="Q10" s="36">
        <v>18.827460210412731</v>
      </c>
      <c r="R10" s="38">
        <v>0</v>
      </c>
      <c r="S10" s="38">
        <v>0</v>
      </c>
      <c r="T10" s="37">
        <f>SUMPRODUCT(LTA!J10:AN10,LTA!J$101:AN$101,LTA!J$104:AN$104)</f>
        <v>20.99</v>
      </c>
      <c r="U10" s="37">
        <f>SUMPRODUCT(LTA!J10:AN10,LTA!J$102:AN$102,LTA!J$104:AN$104)</f>
        <v>110.24000000000001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-33</v>
      </c>
      <c r="AA10" s="75">
        <f>STOA!I10</f>
        <v>0</v>
      </c>
      <c r="AB10" s="75">
        <f>-STOA!O10</f>
        <v>-284.17</v>
      </c>
      <c r="AC10">
        <f t="shared" si="0"/>
        <v>10.060683758191949</v>
      </c>
      <c r="AD10">
        <f t="shared" si="1"/>
        <v>530.52825497275944</v>
      </c>
      <c r="AE10">
        <f>'IDT-1'!C10</f>
        <v>0</v>
      </c>
      <c r="AF10" s="24"/>
      <c r="AG10">
        <f t="shared" si="2"/>
        <v>530.52825497275944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</row>
    <row r="11" spans="1:44">
      <c r="A11" t="s">
        <v>53</v>
      </c>
      <c r="D11">
        <f>TWEPL!Q11</f>
        <v>2.6129599999999997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573.51610457985498</v>
      </c>
      <c r="P11" s="36">
        <v>68.332611903214712</v>
      </c>
      <c r="Q11" s="36">
        <v>18.827460210412731</v>
      </c>
      <c r="R11" s="38">
        <v>0</v>
      </c>
      <c r="S11" s="38">
        <v>0</v>
      </c>
      <c r="T11" s="37">
        <f>SUMPRODUCT(LTA!J11:AN11,LTA!J$101:AN$101,LTA!J$104:AN$104)</f>
        <v>21.97</v>
      </c>
      <c r="U11" s="37">
        <f>SUMPRODUCT(LTA!J11:AN11,LTA!J$102:AN$102,LTA!J$104:AN$104)</f>
        <v>110.11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0</v>
      </c>
      <c r="AB11" s="75">
        <f>-STOA!O11</f>
        <v>-284.17</v>
      </c>
      <c r="AC11">
        <f t="shared" si="0"/>
        <v>9.8991061122724968</v>
      </c>
      <c r="AD11">
        <f t="shared" si="1"/>
        <v>519.48828321154849</v>
      </c>
      <c r="AE11">
        <f>'IDT-1'!C11</f>
        <v>0</v>
      </c>
      <c r="AF11" s="24"/>
      <c r="AG11">
        <f t="shared" si="2"/>
        <v>519.48828321154849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-39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</row>
    <row r="12" spans="1:44">
      <c r="A12" t="s">
        <v>54</v>
      </c>
      <c r="D12">
        <f>TWEPL!Q12</f>
        <v>2.6129599999999997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572.85537311826681</v>
      </c>
      <c r="P12" s="36">
        <v>68.332611903214712</v>
      </c>
      <c r="Q12" s="36">
        <v>18.827460210412731</v>
      </c>
      <c r="R12" s="38">
        <v>0</v>
      </c>
      <c r="S12" s="38">
        <v>0</v>
      </c>
      <c r="T12" s="37">
        <f>SUMPRODUCT(LTA!J12:AN12,LTA!J$101:AN$101,LTA!J$104:AN$104)</f>
        <v>22.48</v>
      </c>
      <c r="U12" s="37">
        <f>SUMPRODUCT(LTA!J12:AN12,LTA!J$102:AN$102,LTA!J$104:AN$104)</f>
        <v>110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0</v>
      </c>
      <c r="AB12" s="75">
        <f>-STOA!O12</f>
        <v>-284.17</v>
      </c>
      <c r="AC12">
        <f t="shared" si="0"/>
        <v>9.9477429143444898</v>
      </c>
      <c r="AD12">
        <f t="shared" si="1"/>
        <v>513.1789149478883</v>
      </c>
      <c r="AE12">
        <f>'IDT-1'!C12</f>
        <v>0</v>
      </c>
      <c r="AF12" s="24"/>
      <c r="AG12">
        <f t="shared" si="2"/>
        <v>513.1789149478883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-45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</row>
    <row r="13" spans="1:44">
      <c r="A13" t="s">
        <v>55</v>
      </c>
      <c r="D13">
        <f>TWEPL!Q13</f>
        <v>2.6129599999999997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571.18622041135552</v>
      </c>
      <c r="P13" s="36">
        <v>68.332611903214712</v>
      </c>
      <c r="Q13" s="36">
        <v>18.827460210412731</v>
      </c>
      <c r="R13" s="38">
        <v>0</v>
      </c>
      <c r="S13" s="38">
        <v>0</v>
      </c>
      <c r="T13" s="37">
        <f>SUMPRODUCT(LTA!J13:AN13,LTA!J$101:AN$101,LTA!J$104:AN$104)</f>
        <v>18.23</v>
      </c>
      <c r="U13" s="37">
        <f>SUMPRODUCT(LTA!J13:AN13,LTA!J$102:AN$102,LTA!J$104:AN$104)</f>
        <v>110.06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0</v>
      </c>
      <c r="AB13" s="75">
        <f>-STOA!O13</f>
        <v>-284.17</v>
      </c>
      <c r="AC13">
        <f t="shared" si="0"/>
        <v>10.000179924305105</v>
      </c>
      <c r="AD13">
        <f t="shared" si="1"/>
        <v>495.2673252310164</v>
      </c>
      <c r="AE13">
        <f>'IDT-1'!C13</f>
        <v>0</v>
      </c>
      <c r="AF13" s="24"/>
      <c r="AG13">
        <f t="shared" si="2"/>
        <v>495.2673252310164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-57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</row>
    <row r="14" spans="1:44">
      <c r="A14" t="s">
        <v>56</v>
      </c>
      <c r="D14">
        <f>TWEPL!Q14</f>
        <v>2.6129599999999997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571.18622041135552</v>
      </c>
      <c r="P14" s="36">
        <v>68.332611903214712</v>
      </c>
      <c r="Q14" s="36">
        <v>18.827460210412731</v>
      </c>
      <c r="R14" s="38">
        <v>0</v>
      </c>
      <c r="S14" s="38">
        <v>0</v>
      </c>
      <c r="T14" s="37">
        <f>SUMPRODUCT(LTA!J14:AN14,LTA!J$101:AN$101,LTA!J$104:AN$104)</f>
        <v>18.84</v>
      </c>
      <c r="U14" s="37">
        <f>SUMPRODUCT(LTA!J14:AN14,LTA!J$102:AN$102,LTA!J$104:AN$104)</f>
        <v>109.94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0</v>
      </c>
      <c r="AB14" s="75">
        <f>-STOA!O14</f>
        <v>-284.17</v>
      </c>
      <c r="AC14">
        <f t="shared" si="0"/>
        <v>10.055122870654438</v>
      </c>
      <c r="AD14">
        <f t="shared" si="1"/>
        <v>489.70238228466707</v>
      </c>
      <c r="AE14">
        <f>'IDT-1'!C14</f>
        <v>0</v>
      </c>
      <c r="AF14" s="24"/>
      <c r="AG14">
        <f t="shared" si="2"/>
        <v>489.70238228466707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-63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</row>
    <row r="15" spans="1:44">
      <c r="A15" t="s">
        <v>57</v>
      </c>
      <c r="D15">
        <f>TWEPL!Q15</f>
        <v>2.6129599999999997</v>
      </c>
      <c r="E15">
        <f>GT_NG!Q15</f>
        <v>8.5960031974420463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577.58244135430834</v>
      </c>
      <c r="P15" s="36">
        <v>68.333034596082953</v>
      </c>
      <c r="Q15" s="36">
        <v>18.829999999999995</v>
      </c>
      <c r="R15" s="38">
        <v>0</v>
      </c>
      <c r="S15" s="38">
        <v>0</v>
      </c>
      <c r="T15" s="37">
        <f>SUMPRODUCT(LTA!J15:AN15,LTA!J$101:AN$101,LTA!J$104:AN$104)</f>
        <v>19.440000000000001</v>
      </c>
      <c r="U15" s="37">
        <f>SUMPRODUCT(LTA!J15:AN15,LTA!J$102:AN$102,LTA!J$104:AN$104)</f>
        <v>109.86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0</v>
      </c>
      <c r="AB15" s="75">
        <f>-STOA!O15</f>
        <v>-284.17</v>
      </c>
      <c r="AC15">
        <f t="shared" si="0"/>
        <v>10.282667165925652</v>
      </c>
      <c r="AD15">
        <f t="shared" si="1"/>
        <v>476.39402141480446</v>
      </c>
      <c r="AE15">
        <f>'IDT-1'!C15</f>
        <v>0</v>
      </c>
      <c r="AF15" s="24"/>
      <c r="AG15">
        <f t="shared" si="2"/>
        <v>476.39402141480446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-83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</row>
    <row r="16" spans="1:44">
      <c r="A16" t="s">
        <v>58</v>
      </c>
      <c r="D16">
        <f>TWEPL!Q16</f>
        <v>2.6129599999999997</v>
      </c>
      <c r="E16">
        <f>GT_NG!Q16</f>
        <v>8.5960031974420463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577.20094220379428</v>
      </c>
      <c r="P16" s="36">
        <v>68.333034596082953</v>
      </c>
      <c r="Q16" s="36">
        <v>18.829999999999995</v>
      </c>
      <c r="R16" s="38">
        <v>0</v>
      </c>
      <c r="S16" s="38">
        <v>0</v>
      </c>
      <c r="T16" s="37">
        <f>SUMPRODUCT(LTA!J16:AN16,LTA!J$101:AN$101,LTA!J$104:AN$104)</f>
        <v>21.44</v>
      </c>
      <c r="U16" s="37">
        <f>SUMPRODUCT(LTA!J16:AN16,LTA!J$102:AN$102,LTA!J$104:AN$104)</f>
        <v>109.81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0</v>
      </c>
      <c r="AB16" s="75">
        <f>-STOA!O16</f>
        <v>-284.17</v>
      </c>
      <c r="AC16">
        <f t="shared" si="0"/>
        <v>10.321256046236</v>
      </c>
      <c r="AD16">
        <f t="shared" si="1"/>
        <v>474.92393338398</v>
      </c>
      <c r="AE16">
        <f>'IDT-1'!C16</f>
        <v>0</v>
      </c>
      <c r="AF16" s="24"/>
      <c r="AG16">
        <f t="shared" si="2"/>
        <v>474.92393338398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-86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</row>
    <row r="17" spans="1:44">
      <c r="A17" t="s">
        <v>59</v>
      </c>
      <c r="D17">
        <f>TWEPL!Q17</f>
        <v>2.6129599999999997</v>
      </c>
      <c r="E17">
        <f>GT_NG!Q17</f>
        <v>8.5960031974420463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577.20094220379428</v>
      </c>
      <c r="P17" s="36">
        <v>68.333170765661251</v>
      </c>
      <c r="Q17" s="36">
        <v>18.829999999999995</v>
      </c>
      <c r="R17" s="38">
        <v>0</v>
      </c>
      <c r="S17" s="38">
        <v>0</v>
      </c>
      <c r="T17" s="37">
        <f>SUMPRODUCT(LTA!J17:AN17,LTA!J$101:AN$101,LTA!J$104:AN$104)</f>
        <v>20.78</v>
      </c>
      <c r="U17" s="37">
        <f>SUMPRODUCT(LTA!J17:AN17,LTA!J$102:AN$102,LTA!J$104:AN$104)</f>
        <v>109.74000000000001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</v>
      </c>
      <c r="AA17" s="75">
        <f>STOA!I17</f>
        <v>0</v>
      </c>
      <c r="AB17" s="75">
        <f>-STOA!O17</f>
        <v>-284.17</v>
      </c>
      <c r="AC17">
        <f t="shared" si="0"/>
        <v>10.349009820960013</v>
      </c>
      <c r="AD17">
        <f t="shared" si="1"/>
        <v>470.1663157788343</v>
      </c>
      <c r="AE17">
        <f>'IDT-1'!C17</f>
        <v>0</v>
      </c>
      <c r="AF17" s="24"/>
      <c r="AG17">
        <f t="shared" si="2"/>
        <v>470.1663157788343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-89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</row>
    <row r="18" spans="1:44">
      <c r="A18" t="s">
        <v>60</v>
      </c>
      <c r="D18">
        <f>TWEPL!Q18</f>
        <v>2.6129599999999997</v>
      </c>
      <c r="E18">
        <f>GT_NG!Q18</f>
        <v>8.5960031974420463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577.20094220379428</v>
      </c>
      <c r="P18" s="36">
        <v>68.333170765661251</v>
      </c>
      <c r="Q18" s="36">
        <v>18.829999999999995</v>
      </c>
      <c r="R18" s="38">
        <v>0</v>
      </c>
      <c r="S18" s="38">
        <v>0</v>
      </c>
      <c r="T18" s="37">
        <f>SUMPRODUCT(LTA!J18:AN18,LTA!J$101:AN$101,LTA!J$104:AN$104)</f>
        <v>20.059999999999999</v>
      </c>
      <c r="U18" s="37">
        <f>SUMPRODUCT(LTA!J18:AN18,LTA!J$102:AN$102,LTA!J$104:AN$104)</f>
        <v>109.69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</v>
      </c>
      <c r="AA18" s="75">
        <f>STOA!I18</f>
        <v>0</v>
      </c>
      <c r="AB18" s="75">
        <f>-STOA!O18</f>
        <v>-284.17</v>
      </c>
      <c r="AC18">
        <f t="shared" si="0"/>
        <v>10.359484136409792</v>
      </c>
      <c r="AD18">
        <f t="shared" si="1"/>
        <v>467.38584146338434</v>
      </c>
      <c r="AE18">
        <f>'IDT-1'!C18</f>
        <v>0</v>
      </c>
      <c r="AF18" s="24"/>
      <c r="AG18">
        <f t="shared" si="2"/>
        <v>467.38584146338434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-91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</row>
    <row r="19" spans="1:44">
      <c r="A19" t="s">
        <v>61</v>
      </c>
      <c r="D19">
        <f>TWEPL!Q19</f>
        <v>2.6129599999999997</v>
      </c>
      <c r="E19">
        <f>GT_NG!Q19</f>
        <v>8.5960031974420463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577.20094220379428</v>
      </c>
      <c r="P19" s="36">
        <v>68.333170765661251</v>
      </c>
      <c r="Q19" s="36">
        <v>18.829999999999995</v>
      </c>
      <c r="R19" s="38">
        <v>0</v>
      </c>
      <c r="S19" s="38">
        <v>0</v>
      </c>
      <c r="T19" s="37">
        <f>SUMPRODUCT(LTA!J19:AN19,LTA!J$101:AN$101,LTA!J$104:AN$104)</f>
        <v>19.57</v>
      </c>
      <c r="U19" s="37">
        <f>SUMPRODUCT(LTA!J19:AN19,LTA!J$102:AN$102,LTA!J$104:AN$104)</f>
        <v>109.80000000000001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-6</v>
      </c>
      <c r="AA19" s="75">
        <f>STOA!I19</f>
        <v>0</v>
      </c>
      <c r="AB19" s="75">
        <f>-STOA!O19</f>
        <v>-284.17</v>
      </c>
      <c r="AC19">
        <f t="shared" si="0"/>
        <v>10.305465190060458</v>
      </c>
      <c r="AD19">
        <f t="shared" si="1"/>
        <v>473.0598604097338</v>
      </c>
      <c r="AE19">
        <f>'IDT-1'!C19</f>
        <v>0</v>
      </c>
      <c r="AF19" s="24"/>
      <c r="AG19">
        <f t="shared" si="2"/>
        <v>473.0598604097338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-80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</row>
    <row r="20" spans="1:44">
      <c r="A20" t="s">
        <v>62</v>
      </c>
      <c r="D20">
        <f>TWEPL!Q20</f>
        <v>2.6129599999999997</v>
      </c>
      <c r="E20">
        <f>GT_NG!Q20</f>
        <v>8.5960031974420463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618.2905248870552</v>
      </c>
      <c r="P20" s="36">
        <v>68.332611903214712</v>
      </c>
      <c r="Q20" s="36">
        <v>18.827460210412731</v>
      </c>
      <c r="R20" s="38">
        <v>0</v>
      </c>
      <c r="S20" s="38">
        <v>0</v>
      </c>
      <c r="T20" s="37">
        <f>SUMPRODUCT(LTA!J20:AN20,LTA!J$101:AN$101,LTA!J$104:AN$104)</f>
        <v>18.84</v>
      </c>
      <c r="U20" s="37">
        <f>SUMPRODUCT(LTA!J20:AN20,LTA!J$102:AN$102,LTA!J$104:AN$104)</f>
        <v>109.86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-58</v>
      </c>
      <c r="AA20" s="75">
        <f>STOA!I20</f>
        <v>0</v>
      </c>
      <c r="AB20" s="75">
        <f>-STOA!O20</f>
        <v>-284.17</v>
      </c>
      <c r="AC20">
        <f t="shared" si="0"/>
        <v>10.949925334018772</v>
      </c>
      <c r="AD20">
        <f t="shared" si="1"/>
        <v>476.8318842970026</v>
      </c>
      <c r="AE20">
        <f>'IDT-1'!C20</f>
        <v>0</v>
      </c>
      <c r="AF20" s="24"/>
      <c r="AG20">
        <f t="shared" si="2"/>
        <v>476.8318842970026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-64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</row>
    <row r="21" spans="1:44">
      <c r="A21" t="s">
        <v>63</v>
      </c>
      <c r="D21">
        <f>TWEPL!Q21</f>
        <v>2.6129599999999997</v>
      </c>
      <c r="E21">
        <f>GT_NG!Q21</f>
        <v>8.5960031974420463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623.32709343409999</v>
      </c>
      <c r="P21" s="36">
        <v>68.332611903214712</v>
      </c>
      <c r="Q21" s="36">
        <v>18.827460210412731</v>
      </c>
      <c r="R21" s="38">
        <v>0</v>
      </c>
      <c r="S21" s="38">
        <v>0</v>
      </c>
      <c r="T21" s="37">
        <f>SUMPRODUCT(LTA!J21:AN21,LTA!J$101:AN$101,LTA!J$104:AN$104)</f>
        <v>17.96</v>
      </c>
      <c r="U21" s="37">
        <f>SUMPRODUCT(LTA!J21:AN21,LTA!J$102:AN$102,LTA!J$104:AN$104)</f>
        <v>109.98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-43</v>
      </c>
      <c r="AA21" s="75">
        <f>STOA!I21</f>
        <v>0</v>
      </c>
      <c r="AB21" s="75">
        <f>-STOA!O21</f>
        <v>-284.17</v>
      </c>
      <c r="AC21">
        <f t="shared" si="0"/>
        <v>10.892665774840168</v>
      </c>
      <c r="AD21">
        <f t="shared" si="1"/>
        <v>492.16571240322588</v>
      </c>
      <c r="AE21">
        <f>'IDT-1'!C21</f>
        <v>-7.6210000000000004</v>
      </c>
      <c r="AF21" s="24"/>
      <c r="AG21">
        <f t="shared" si="2"/>
        <v>484.5447124032259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-68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</row>
    <row r="22" spans="1:44">
      <c r="A22" t="s">
        <v>64</v>
      </c>
      <c r="D22">
        <f>TWEPL!Q22</f>
        <v>2.6129599999999997</v>
      </c>
      <c r="E22">
        <f>GT_NG!Q22</f>
        <v>8.5960031974420463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629.60785456539611</v>
      </c>
      <c r="P22" s="36">
        <v>68.332611903214712</v>
      </c>
      <c r="Q22" s="36">
        <v>18.827460210412731</v>
      </c>
      <c r="R22" s="38">
        <v>0</v>
      </c>
      <c r="S22" s="38">
        <v>0</v>
      </c>
      <c r="T22" s="37">
        <f>SUMPRODUCT(LTA!J22:AN22,LTA!J$101:AN$101,LTA!J$104:AN$104)</f>
        <v>17.149999999999999</v>
      </c>
      <c r="U22" s="37">
        <f>SUMPRODUCT(LTA!J22:AN22,LTA!J$102:AN$102,LTA!J$104:AN$104)</f>
        <v>110.11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0</v>
      </c>
      <c r="AB22" s="75">
        <f>-STOA!O22</f>
        <v>-284.17</v>
      </c>
      <c r="AC22">
        <f t="shared" si="0"/>
        <v>10.897356379718609</v>
      </c>
      <c r="AD22">
        <f t="shared" si="1"/>
        <v>502.76178292964363</v>
      </c>
      <c r="AE22">
        <f>'IDT-1'!C22</f>
        <v>-15.664</v>
      </c>
      <c r="AF22" s="24"/>
      <c r="AG22">
        <f t="shared" si="2"/>
        <v>487.09778292964364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-106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</row>
    <row r="23" spans="1:44">
      <c r="A23" t="s">
        <v>65</v>
      </c>
      <c r="D23">
        <f>TWEPL!Q23</f>
        <v>2.6129599999999997</v>
      </c>
      <c r="E23">
        <f>GT_NG!Q23</f>
        <v>8.5960031974420463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639.19547329009572</v>
      </c>
      <c r="P23" s="36">
        <v>68.332611903214712</v>
      </c>
      <c r="Q23" s="36">
        <v>18.827460210412731</v>
      </c>
      <c r="R23" s="38">
        <v>0</v>
      </c>
      <c r="S23" s="38">
        <v>0</v>
      </c>
      <c r="T23" s="37">
        <f>SUMPRODUCT(LTA!J23:AN23,LTA!J$101:AN$101,LTA!J$104:AN$104)</f>
        <v>16.54</v>
      </c>
      <c r="U23" s="37">
        <f>SUMPRODUCT(LTA!J23:AN23,LTA!J$102:AN$102,LTA!J$104:AN$104)</f>
        <v>110.21000000000001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-23</v>
      </c>
      <c r="AA23" s="75">
        <f>STOA!I23</f>
        <v>0</v>
      </c>
      <c r="AB23" s="75">
        <f>-STOA!O23</f>
        <v>-284.17</v>
      </c>
      <c r="AC23">
        <f t="shared" si="0"/>
        <v>10.761829433883861</v>
      </c>
      <c r="AD23">
        <f t="shared" si="1"/>
        <v>536.97492860017792</v>
      </c>
      <c r="AE23">
        <f>'IDT-1'!C23</f>
        <v>-21.591999999999999</v>
      </c>
      <c r="AF23" s="24"/>
      <c r="AG23">
        <f t="shared" si="2"/>
        <v>515.38292860017793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-58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</row>
    <row r="24" spans="1:44">
      <c r="A24" t="s">
        <v>66</v>
      </c>
      <c r="D24">
        <f>TWEPL!Q24</f>
        <v>2.6129599999999997</v>
      </c>
      <c r="E24">
        <f>GT_NG!Q24</f>
        <v>8.5960031974420463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641.10894722431397</v>
      </c>
      <c r="P24" s="36">
        <v>68.332611903214712</v>
      </c>
      <c r="Q24" s="36">
        <v>18.827460210412731</v>
      </c>
      <c r="R24" s="38">
        <v>0</v>
      </c>
      <c r="S24" s="38">
        <v>0</v>
      </c>
      <c r="T24" s="37">
        <f>SUMPRODUCT(LTA!J24:AN24,LTA!J$101:AN$101,LTA!J$104:AN$104)</f>
        <v>16.02</v>
      </c>
      <c r="U24" s="37">
        <f>SUMPRODUCT(LTA!J24:AN24,LTA!J$102:AN$102,LTA!J$104:AN$104)</f>
        <v>110.30000000000001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0</v>
      </c>
      <c r="AB24" s="75">
        <f>-STOA!O24</f>
        <v>-284.17</v>
      </c>
      <c r="AC24">
        <f t="shared" si="0"/>
        <v>10.570982829533955</v>
      </c>
      <c r="AD24">
        <f t="shared" si="1"/>
        <v>562.64924913874597</v>
      </c>
      <c r="AE24">
        <f>'IDT-1'!C24</f>
        <v>-29.635000000000002</v>
      </c>
      <c r="AF24" s="24"/>
      <c r="AG24">
        <f t="shared" si="2"/>
        <v>533.01424913874598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-57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</row>
    <row r="25" spans="1:44">
      <c r="A25" t="s">
        <v>67</v>
      </c>
      <c r="D25">
        <f>TWEPL!Q25</f>
        <v>2.6129599999999997</v>
      </c>
      <c r="E25">
        <f>GT_NG!Q25</f>
        <v>8.5960031974420463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45.002032244953256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676.3055220610762</v>
      </c>
      <c r="P25" s="36">
        <v>68.332611903214712</v>
      </c>
      <c r="Q25" s="36">
        <v>18.827460210412731</v>
      </c>
      <c r="R25" s="38">
        <v>0</v>
      </c>
      <c r="S25" s="38">
        <v>0</v>
      </c>
      <c r="T25" s="37">
        <f>SUMPRODUCT(LTA!J25:AN25,LTA!J$101:AN$101,LTA!J$104:AN$104)</f>
        <v>15.99</v>
      </c>
      <c r="U25" s="37">
        <f>SUMPRODUCT(LTA!J25:AN25,LTA!J$102:AN$102,LTA!J$104:AN$104)</f>
        <v>110.63000000000001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0</v>
      </c>
      <c r="AB25" s="75">
        <f>-STOA!O25</f>
        <v>-284.17</v>
      </c>
      <c r="AC25">
        <f t="shared" si="0"/>
        <v>10.8644097069587</v>
      </c>
      <c r="AD25">
        <f t="shared" si="1"/>
        <v>591.26217991014028</v>
      </c>
      <c r="AE25">
        <f>'IDT-1'!C25</f>
        <v>-40</v>
      </c>
      <c r="AF25" s="24"/>
      <c r="AG25">
        <f t="shared" si="2"/>
        <v>551.26217991014028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-60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</row>
    <row r="26" spans="1:44">
      <c r="A26" t="s">
        <v>68</v>
      </c>
      <c r="D26">
        <f>TWEPL!Q26</f>
        <v>2.6129599999999997</v>
      </c>
      <c r="E26">
        <f>GT_NG!Q26</f>
        <v>8.5960031974420463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45.002032244953256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685.87832290306756</v>
      </c>
      <c r="P26" s="36">
        <v>68.332611903214712</v>
      </c>
      <c r="Q26" s="36">
        <v>18.827460210412731</v>
      </c>
      <c r="R26" s="38">
        <v>0</v>
      </c>
      <c r="S26" s="38">
        <v>0</v>
      </c>
      <c r="T26" s="37">
        <f>SUMPRODUCT(LTA!J26:AN26,LTA!J$101:AN$101,LTA!J$104:AN$104)</f>
        <v>15.21</v>
      </c>
      <c r="U26" s="37">
        <f>SUMPRODUCT(LTA!J26:AN26,LTA!J$102:AN$102,LTA!J$104:AN$104)</f>
        <v>110.74000000000001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0</v>
      </c>
      <c r="AB26" s="75">
        <f>-STOA!O26</f>
        <v>-284.17</v>
      </c>
      <c r="AC26">
        <f t="shared" si="0"/>
        <v>10.930722076306539</v>
      </c>
      <c r="AD26">
        <f t="shared" si="1"/>
        <v>601.09866838278379</v>
      </c>
      <c r="AE26">
        <f>'IDT-1'!C26</f>
        <v>-25</v>
      </c>
      <c r="AF26" s="24"/>
      <c r="AG26">
        <f t="shared" si="2"/>
        <v>576.09866838278379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-59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</row>
    <row r="27" spans="1:44">
      <c r="A27" t="s">
        <v>69</v>
      </c>
      <c r="D27">
        <f>TWEPL!Q27</f>
        <v>2.6129599999999997</v>
      </c>
      <c r="E27">
        <f>GT_NG!Q27</f>
        <v>8.5960031974420463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45.002032244953256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717.75568475726163</v>
      </c>
      <c r="P27" s="36">
        <v>68.332611903214712</v>
      </c>
      <c r="Q27" s="36">
        <v>18.827460210412731</v>
      </c>
      <c r="R27" s="38">
        <v>0</v>
      </c>
      <c r="S27" s="38">
        <v>0</v>
      </c>
      <c r="T27" s="37">
        <f>SUMPRODUCT(LTA!J27:AN27,LTA!J$101:AN$101,LTA!J$104:AN$104)</f>
        <v>23.84</v>
      </c>
      <c r="U27" s="37">
        <f>SUMPRODUCT(LTA!J27:AN27,LTA!J$102:AN$102,LTA!J$104:AN$104)</f>
        <v>110.84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-350</v>
      </c>
      <c r="AC27">
        <f t="shared" si="0"/>
        <v>11.329681923142763</v>
      </c>
      <c r="AD27">
        <f t="shared" si="1"/>
        <v>634.47707039014165</v>
      </c>
      <c r="AE27">
        <f>'IDT-1'!C27</f>
        <v>0</v>
      </c>
      <c r="AF27" s="24"/>
      <c r="AG27">
        <f t="shared" si="2"/>
        <v>634.47707039014165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</row>
    <row r="28" spans="1:44">
      <c r="A28" t="s">
        <v>70</v>
      </c>
      <c r="D28">
        <f>TWEPL!Q28</f>
        <v>2.6129599999999997</v>
      </c>
      <c r="E28">
        <f>GT_NG!Q28</f>
        <v>8.5960031974420463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45.002032244953256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745.22609999707856</v>
      </c>
      <c r="P28" s="36">
        <v>68.332611903214712</v>
      </c>
      <c r="Q28" s="36">
        <v>18.827460210412731</v>
      </c>
      <c r="R28" s="38">
        <v>0.27</v>
      </c>
      <c r="S28" s="38">
        <v>0</v>
      </c>
      <c r="T28" s="37">
        <f>SUMPRODUCT(LTA!J28:AN28,LTA!J$101:AN$101,LTA!J$104:AN$104)</f>
        <v>23.22</v>
      </c>
      <c r="U28" s="37">
        <f>SUMPRODUCT(LTA!J28:AN28,LTA!J$102:AN$102,LTA!J$104:AN$104)</f>
        <v>110.89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-350</v>
      </c>
      <c r="AC28">
        <f t="shared" si="0"/>
        <v>11.655353411157225</v>
      </c>
      <c r="AD28">
        <f t="shared" si="1"/>
        <v>672.92181414194408</v>
      </c>
      <c r="AE28">
        <f>'IDT-1'!C28</f>
        <v>0</v>
      </c>
      <c r="AF28" s="24"/>
      <c r="AG28">
        <f t="shared" si="2"/>
        <v>672.92181414194408</v>
      </c>
      <c r="AI28" s="34">
        <f>PXIL!I28</f>
        <v>0</v>
      </c>
      <c r="AJ28" s="34">
        <f>PXIL!O28</f>
        <v>0</v>
      </c>
      <c r="AK28" s="34">
        <f>RTM_IEX!I28</f>
        <v>11.6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</row>
    <row r="29" spans="1:44">
      <c r="A29" t="s">
        <v>71</v>
      </c>
      <c r="D29">
        <f>TWEPL!Q29</f>
        <v>2.6129599999999997</v>
      </c>
      <c r="E29">
        <f>GT_NG!Q29</f>
        <v>8.5960031974420463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746.25450321315725</v>
      </c>
      <c r="P29" s="36">
        <v>68.332611903214712</v>
      </c>
      <c r="Q29" s="36">
        <v>18.827460210412731</v>
      </c>
      <c r="R29" s="38">
        <v>2.39</v>
      </c>
      <c r="S29" s="38">
        <v>0</v>
      </c>
      <c r="T29" s="37">
        <f>SUMPRODUCT(LTA!J29:AN29,LTA!J$101:AN$101,LTA!J$104:AN$104)</f>
        <v>23.099999999999998</v>
      </c>
      <c r="U29" s="37">
        <f>SUMPRODUCT(LTA!J29:AN29,LTA!J$102:AN$102,LTA!J$104:AN$104)</f>
        <v>110.95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-350</v>
      </c>
      <c r="AC29">
        <f t="shared" si="0"/>
        <v>11.841401822551008</v>
      </c>
      <c r="AD29">
        <f t="shared" si="1"/>
        <v>694.88438613457231</v>
      </c>
      <c r="AE29">
        <f>'IDT-1'!C29</f>
        <v>10</v>
      </c>
      <c r="AF29" s="24"/>
      <c r="AG29">
        <f t="shared" si="2"/>
        <v>704.88438613457231</v>
      </c>
      <c r="AI29" s="34">
        <f>PXIL!I29</f>
        <v>0</v>
      </c>
      <c r="AJ29" s="34">
        <f>PXIL!O29</f>
        <v>0</v>
      </c>
      <c r="AK29" s="34">
        <f>RTM_IEX!I29</f>
        <v>27.07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</row>
    <row r="30" spans="1:44">
      <c r="A30" t="s">
        <v>72</v>
      </c>
      <c r="D30">
        <f>TWEPL!Q30</f>
        <v>2.6129599999999997</v>
      </c>
      <c r="E30">
        <f>GT_NG!Q30</f>
        <v>8.5960031974420463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759.43527428236018</v>
      </c>
      <c r="P30" s="36">
        <v>68.332611903214712</v>
      </c>
      <c r="Q30" s="36">
        <v>18.827460210412731</v>
      </c>
      <c r="R30" s="38">
        <v>8.67</v>
      </c>
      <c r="S30" s="38">
        <v>0</v>
      </c>
      <c r="T30" s="37">
        <f>SUMPRODUCT(LTA!J30:AN30,LTA!J$101:AN$101,LTA!J$104:AN$104)</f>
        <v>25</v>
      </c>
      <c r="U30" s="37">
        <f>SUMPRODUCT(LTA!J30:AN30,LTA!J$102:AN$102,LTA!J$104:AN$104)</f>
        <v>111.04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-350</v>
      </c>
      <c r="AC30">
        <f t="shared" si="0"/>
        <v>11.989080299532313</v>
      </c>
      <c r="AD30">
        <f t="shared" si="1"/>
        <v>712.31747872679398</v>
      </c>
      <c r="AE30">
        <f>'IDT-1'!C30</f>
        <v>30</v>
      </c>
      <c r="AF30" s="24"/>
      <c r="AG30">
        <f t="shared" si="2"/>
        <v>742.31747872679398</v>
      </c>
      <c r="AI30" s="34">
        <f>PXIL!I30</f>
        <v>0</v>
      </c>
      <c r="AJ30" s="34">
        <f>PXIL!O30</f>
        <v>0</v>
      </c>
      <c r="AK30" s="34">
        <f>RTM_IEX!I30</f>
        <v>23.2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</row>
    <row r="31" spans="1:44">
      <c r="A31" t="s">
        <v>73</v>
      </c>
      <c r="D31">
        <f>TWEPL!Q31</f>
        <v>2.6129599999999997</v>
      </c>
      <c r="E31">
        <f>GT_NG!Q31</f>
        <v>8.3136288998357983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753.92009417922634</v>
      </c>
      <c r="P31" s="36">
        <v>68.332611903214712</v>
      </c>
      <c r="Q31" s="36">
        <v>18.827460210412731</v>
      </c>
      <c r="R31" s="38">
        <v>19.82</v>
      </c>
      <c r="S31" s="38">
        <v>0</v>
      </c>
      <c r="T31" s="37">
        <f>SUMPRODUCT(LTA!J31:AN31,LTA!J$101:AN$101,LTA!J$104:AN$104)</f>
        <v>29.16</v>
      </c>
      <c r="U31" s="37">
        <f>SUMPRODUCT(LTA!J31:AN31,LTA!J$102:AN$102,LTA!J$104:AN$104)</f>
        <v>110.82000000000001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-350</v>
      </c>
      <c r="AC31">
        <f t="shared" si="0"/>
        <v>11.872256842566099</v>
      </c>
      <c r="AD31">
        <f t="shared" si="1"/>
        <v>698.52674778302014</v>
      </c>
      <c r="AE31">
        <f>'IDT-1'!C31</f>
        <v>40</v>
      </c>
      <c r="AF31" s="24"/>
      <c r="AG31">
        <f t="shared" si="2"/>
        <v>738.52674778302014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</row>
    <row r="32" spans="1:44">
      <c r="A32" t="s">
        <v>74</v>
      </c>
      <c r="D32">
        <f>TWEPL!Q32</f>
        <v>2.6129599999999997</v>
      </c>
      <c r="E32">
        <f>GT_NG!Q32</f>
        <v>8.3136288998357983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746.98947388695331</v>
      </c>
      <c r="P32" s="36">
        <v>68.332611903214712</v>
      </c>
      <c r="Q32" s="36">
        <v>18.827460210412731</v>
      </c>
      <c r="R32" s="38">
        <v>20.75</v>
      </c>
      <c r="S32" s="38">
        <v>0</v>
      </c>
      <c r="T32" s="37">
        <f>SUMPRODUCT(LTA!J32:AN32,LTA!J$101:AN$101,LTA!J$104:AN$104)</f>
        <v>35.870000000000005</v>
      </c>
      <c r="U32" s="37">
        <f>SUMPRODUCT(LTA!J32:AN32,LTA!J$102:AN$102,LTA!J$104:AN$104)</f>
        <v>110.66000000000001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-350</v>
      </c>
      <c r="AC32">
        <f t="shared" si="0"/>
        <v>11.876871632111005</v>
      </c>
      <c r="AD32">
        <f t="shared" si="1"/>
        <v>699.07151270120221</v>
      </c>
      <c r="AE32">
        <f>'IDT-1'!C32</f>
        <v>50</v>
      </c>
      <c r="AF32" s="24"/>
      <c r="AG32">
        <f t="shared" si="2"/>
        <v>749.07151270120221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</row>
    <row r="33" spans="1:44">
      <c r="A33" t="s">
        <v>75</v>
      </c>
      <c r="D33">
        <f>TWEPL!Q33</f>
        <v>2.6129599999999997</v>
      </c>
      <c r="E33">
        <f>GT_NG!Q33</f>
        <v>8.3136288998357983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734.20533038969893</v>
      </c>
      <c r="P33" s="36">
        <v>68.332611903214712</v>
      </c>
      <c r="Q33" s="36">
        <v>18.827460210412731</v>
      </c>
      <c r="R33" s="38">
        <v>23.75</v>
      </c>
      <c r="S33" s="38">
        <v>0</v>
      </c>
      <c r="T33" s="37">
        <f>SUMPRODUCT(LTA!J33:AN33,LTA!J$101:AN$101,LTA!J$104:AN$104)</f>
        <v>54.47</v>
      </c>
      <c r="U33" s="37">
        <f>SUMPRODUCT(LTA!J33:AN33,LTA!J$102:AN$102,LTA!J$104:AN$104)</f>
        <v>110.29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-350</v>
      </c>
      <c r="AC33">
        <f t="shared" si="0"/>
        <v>11.947816826734067</v>
      </c>
      <c r="AD33">
        <f t="shared" si="1"/>
        <v>707.44642400932469</v>
      </c>
      <c r="AE33">
        <f>'IDT-1'!C33</f>
        <v>40</v>
      </c>
      <c r="AF33" s="24"/>
      <c r="AG33">
        <f t="shared" si="2"/>
        <v>747.44642400932469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</row>
    <row r="34" spans="1:44">
      <c r="A34" t="s">
        <v>76</v>
      </c>
      <c r="D34">
        <f>TWEPL!Q34</f>
        <v>2.6129599999999997</v>
      </c>
      <c r="E34">
        <f>GT_NG!Q34</f>
        <v>8.3136288998357983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689.46261285094101</v>
      </c>
      <c r="P34" s="36">
        <v>68.332611903214712</v>
      </c>
      <c r="Q34" s="36">
        <v>18.827460210412731</v>
      </c>
      <c r="R34" s="38">
        <v>23.75</v>
      </c>
      <c r="S34" s="38">
        <v>0</v>
      </c>
      <c r="T34" s="37">
        <f>SUMPRODUCT(LTA!J34:AN34,LTA!J$101:AN$101,LTA!J$104:AN$104)</f>
        <v>70.41</v>
      </c>
      <c r="U34" s="37">
        <f>SUMPRODUCT(LTA!J34:AN34,LTA!J$102:AN$102,LTA!J$104:AN$104)</f>
        <v>113.03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-350</v>
      </c>
      <c r="AC34">
        <f t="shared" si="0"/>
        <v>11.728889999408501</v>
      </c>
      <c r="AD34">
        <f t="shared" si="1"/>
        <v>681.60263329789245</v>
      </c>
      <c r="AE34">
        <f>'IDT-1'!C34</f>
        <v>45</v>
      </c>
      <c r="AF34" s="24"/>
      <c r="AG34">
        <f t="shared" si="2"/>
        <v>726.60263329789245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</row>
    <row r="35" spans="1:44">
      <c r="A35" t="s">
        <v>77</v>
      </c>
      <c r="D35">
        <f>TWEPL!Q35</f>
        <v>2.6129599999999997</v>
      </c>
      <c r="E35">
        <f>GT_NG!Q35</f>
        <v>8.3136288998357983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676.91608744998189</v>
      </c>
      <c r="P35" s="36">
        <v>68.332611903214712</v>
      </c>
      <c r="Q35" s="36">
        <v>18.827460210412731</v>
      </c>
      <c r="R35" s="38">
        <v>23.75</v>
      </c>
      <c r="S35" s="38">
        <v>0</v>
      </c>
      <c r="T35" s="37">
        <f>SUMPRODUCT(LTA!J35:AN35,LTA!J$101:AN$101,LTA!J$104:AN$104)</f>
        <v>91.99</v>
      </c>
      <c r="U35" s="37">
        <f>SUMPRODUCT(LTA!J35:AN35,LTA!J$102:AN$102,LTA!J$104:AN$104)</f>
        <v>112.91000000000001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11.532686138843994</v>
      </c>
      <c r="AD35">
        <f t="shared" si="1"/>
        <v>722.71231175749779</v>
      </c>
      <c r="AE35">
        <f>'IDT-1'!C35</f>
        <v>0</v>
      </c>
      <c r="AF35" s="24"/>
      <c r="AG35">
        <f t="shared" si="2"/>
        <v>722.71231175749779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-18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</row>
    <row r="36" spans="1:44">
      <c r="A36" t="s">
        <v>78</v>
      </c>
      <c r="D36">
        <f>TWEPL!Q36</f>
        <v>2.6129599999999997</v>
      </c>
      <c r="E36">
        <f>GT_NG!Q36</f>
        <v>8.3136288998357983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669.31300829433121</v>
      </c>
      <c r="P36" s="36">
        <v>68.332611903214712</v>
      </c>
      <c r="Q36" s="36">
        <v>18.827460210412731</v>
      </c>
      <c r="R36" s="38">
        <v>23.749999999999996</v>
      </c>
      <c r="S36" s="38">
        <v>0</v>
      </c>
      <c r="T36" s="37">
        <f>SUMPRODUCT(LTA!J36:AN36,LTA!J$101:AN$101,LTA!J$104:AN$104)</f>
        <v>112.25000000000001</v>
      </c>
      <c r="U36" s="37">
        <f>SUMPRODUCT(LTA!J36:AN36,LTA!J$102:AN$102,LTA!J$104:AN$104)</f>
        <v>112.52000000000001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-300</v>
      </c>
      <c r="AC36">
        <f t="shared" si="0"/>
        <v>11.762795639809863</v>
      </c>
      <c r="AD36">
        <f t="shared" si="1"/>
        <v>719.74912310088121</v>
      </c>
      <c r="AE36">
        <f>'IDT-1'!C36</f>
        <v>0</v>
      </c>
      <c r="AF36" s="24"/>
      <c r="AG36">
        <f t="shared" si="2"/>
        <v>719.74912310088121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-33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</row>
    <row r="37" spans="1:44">
      <c r="A37" t="s">
        <v>79</v>
      </c>
      <c r="D37">
        <f>TWEPL!Q37</f>
        <v>2.6129599999999997</v>
      </c>
      <c r="E37">
        <f>GT_NG!Q37</f>
        <v>8.3136288998357983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664.86920197207121</v>
      </c>
      <c r="P37" s="36">
        <v>68.332611903214712</v>
      </c>
      <c r="Q37" s="36">
        <v>18.827460210412731</v>
      </c>
      <c r="R37" s="38">
        <v>26.3</v>
      </c>
      <c r="S37" s="38">
        <v>0</v>
      </c>
      <c r="T37" s="37">
        <f>SUMPRODUCT(LTA!J37:AN37,LTA!J$101:AN$101,LTA!J$104:AN$104)</f>
        <v>131.78</v>
      </c>
      <c r="U37" s="37">
        <f>SUMPRODUCT(LTA!J37:AN37,LTA!J$102:AN$102,LTA!J$104:AN$104)</f>
        <v>112.32000000000001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-300</v>
      </c>
      <c r="AC37">
        <f t="shared" si="0"/>
        <v>12.002442401676658</v>
      </c>
      <c r="AD37">
        <f t="shared" si="1"/>
        <v>725.94567001675443</v>
      </c>
      <c r="AE37">
        <f>'IDT-1'!C37</f>
        <v>0</v>
      </c>
      <c r="AF37" s="24"/>
      <c r="AG37">
        <f t="shared" si="2"/>
        <v>725.94567001675443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-44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</row>
    <row r="38" spans="1:44">
      <c r="A38" t="s">
        <v>80</v>
      </c>
      <c r="D38">
        <f>TWEPL!Q38</f>
        <v>2.6129599999999997</v>
      </c>
      <c r="E38">
        <f>GT_NG!Q38</f>
        <v>8.3136288998357983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666.15232085034927</v>
      </c>
      <c r="P38" s="36">
        <v>68.332611903214712</v>
      </c>
      <c r="Q38" s="36">
        <v>18.827460210412731</v>
      </c>
      <c r="R38" s="38">
        <v>26.3</v>
      </c>
      <c r="S38" s="38">
        <v>0</v>
      </c>
      <c r="T38" s="37">
        <f>SUMPRODUCT(LTA!J38:AN38,LTA!J$101:AN$101,LTA!J$104:AN$104)</f>
        <v>148.47</v>
      </c>
      <c r="U38" s="37">
        <f>SUMPRODUCT(LTA!J38:AN38,LTA!J$102:AN$102,LTA!J$104:AN$104)</f>
        <v>111.97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-300</v>
      </c>
      <c r="AC38">
        <f t="shared" si="0"/>
        <v>12.201303546603528</v>
      </c>
      <c r="AD38">
        <f t="shared" si="1"/>
        <v>737.3699277501056</v>
      </c>
      <c r="AE38">
        <f>'IDT-1'!C38</f>
        <v>-9</v>
      </c>
      <c r="AF38" s="24"/>
      <c r="AG38">
        <f t="shared" si="2"/>
        <v>728.3699277501056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-50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</row>
    <row r="39" spans="1:44">
      <c r="A39" t="s">
        <v>81</v>
      </c>
      <c r="D39">
        <f>TWEPL!Q39</f>
        <v>2.6129599999999997</v>
      </c>
      <c r="E39">
        <f>GT_NG!Q39</f>
        <v>8.2454844006568155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673.61604563329456</v>
      </c>
      <c r="P39" s="36">
        <v>68.332611903214712</v>
      </c>
      <c r="Q39" s="36">
        <v>18.827460210412731</v>
      </c>
      <c r="R39" s="38">
        <v>26.3</v>
      </c>
      <c r="S39" s="38">
        <v>0</v>
      </c>
      <c r="T39" s="37">
        <f>SUMPRODUCT(LTA!J39:AN39,LTA!J$101:AN$101,LTA!J$104:AN$104)</f>
        <v>164.99</v>
      </c>
      <c r="U39" s="37">
        <f>SUMPRODUCT(LTA!J39:AN39,LTA!J$102:AN$102,LTA!J$104:AN$104)</f>
        <v>114.66000000000001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-300</v>
      </c>
      <c r="AC39">
        <f t="shared" si="0"/>
        <v>12.48408852506139</v>
      </c>
      <c r="AD39">
        <f t="shared" si="1"/>
        <v>756.69272305541415</v>
      </c>
      <c r="AE39">
        <f>'IDT-1'!C39</f>
        <v>-5</v>
      </c>
      <c r="AF39" s="24"/>
      <c r="AG39">
        <f t="shared" si="2"/>
        <v>751.69272305541415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-57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</row>
    <row r="40" spans="1:44">
      <c r="A40" t="s">
        <v>82</v>
      </c>
      <c r="D40">
        <f>TWEPL!Q40</f>
        <v>2.6129599999999997</v>
      </c>
      <c r="E40">
        <f>GT_NG!Q40</f>
        <v>8.2454844006568155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672.09433208440703</v>
      </c>
      <c r="P40" s="36">
        <v>68.332611903214712</v>
      </c>
      <c r="Q40" s="36">
        <v>18.827460210412731</v>
      </c>
      <c r="R40" s="38">
        <v>26.3</v>
      </c>
      <c r="S40" s="38">
        <v>0</v>
      </c>
      <c r="T40" s="37">
        <f>SUMPRODUCT(LTA!J40:AN40,LTA!J$101:AN$101,LTA!J$104:AN$104)</f>
        <v>178.4</v>
      </c>
      <c r="U40" s="37">
        <f>SUMPRODUCT(LTA!J40:AN40,LTA!J$102:AN$102,LTA!J$104:AN$104)</f>
        <v>114.28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-300</v>
      </c>
      <c r="AC40">
        <f t="shared" si="0"/>
        <v>12.521460027176509</v>
      </c>
      <c r="AD40">
        <f t="shared" si="1"/>
        <v>775.16363800441127</v>
      </c>
      <c r="AE40">
        <f>'IDT-1'!C40</f>
        <v>0</v>
      </c>
      <c r="AF40" s="24"/>
      <c r="AG40">
        <f t="shared" si="2"/>
        <v>775.16363800441127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-50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</row>
    <row r="41" spans="1:44">
      <c r="A41" t="s">
        <v>83</v>
      </c>
      <c r="D41">
        <f>TWEPL!Q41</f>
        <v>2.6129599999999997</v>
      </c>
      <c r="E41">
        <f>GT_NG!Q41</f>
        <v>8.2454844006568155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664.12815871802161</v>
      </c>
      <c r="P41" s="36">
        <v>68.332611903214712</v>
      </c>
      <c r="Q41" s="36">
        <v>18.827460210412731</v>
      </c>
      <c r="R41" s="38">
        <v>26.3</v>
      </c>
      <c r="S41" s="38">
        <v>0</v>
      </c>
      <c r="T41" s="37">
        <f>SUMPRODUCT(LTA!J41:AN41,LTA!J$101:AN$101,LTA!J$104:AN$104)</f>
        <v>190.09000000000003</v>
      </c>
      <c r="U41" s="37">
        <f>SUMPRODUCT(LTA!J41:AN41,LTA!J$102:AN$102,LTA!J$104:AN$104)</f>
        <v>113.78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-300</v>
      </c>
      <c r="AC41">
        <f t="shared" si="0"/>
        <v>12.336761227776647</v>
      </c>
      <c r="AD41">
        <f t="shared" si="1"/>
        <v>803.57216343742584</v>
      </c>
      <c r="AE41">
        <f>'IDT-1'!C41</f>
        <v>0</v>
      </c>
      <c r="AF41" s="24"/>
      <c r="AG41">
        <f t="shared" si="2"/>
        <v>803.57216343742584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-25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</row>
    <row r="42" spans="1:44">
      <c r="A42" t="s">
        <v>84</v>
      </c>
      <c r="D42">
        <f>TWEPL!Q42</f>
        <v>2.6129599999999997</v>
      </c>
      <c r="E42">
        <f>GT_NG!Q42</f>
        <v>8.2454844006568155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664.12712708392451</v>
      </c>
      <c r="P42" s="36">
        <v>68.332611903214712</v>
      </c>
      <c r="Q42" s="36">
        <v>18.827460210412731</v>
      </c>
      <c r="R42" s="38">
        <v>26.3</v>
      </c>
      <c r="S42" s="38">
        <v>0</v>
      </c>
      <c r="T42" s="37">
        <f>SUMPRODUCT(LTA!J42:AN42,LTA!J$101:AN$101,LTA!J$104:AN$104)</f>
        <v>201.10000000000002</v>
      </c>
      <c r="U42" s="37">
        <f>SUMPRODUCT(LTA!J42:AN42,LTA!J$102:AN$102,LTA!J$104:AN$104)</f>
        <v>113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-300</v>
      </c>
      <c r="AC42">
        <f t="shared" si="0"/>
        <v>12.354915300251117</v>
      </c>
      <c r="AD42">
        <f t="shared" si="1"/>
        <v>821.7829777308541</v>
      </c>
      <c r="AE42">
        <f>'IDT-1'!C42</f>
        <v>0</v>
      </c>
      <c r="AF42" s="24"/>
      <c r="AG42">
        <f t="shared" si="2"/>
        <v>821.7829777308541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-17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</row>
    <row r="43" spans="1:44">
      <c r="A43" t="s">
        <v>85</v>
      </c>
      <c r="D43">
        <f>TWEPL!Q43</f>
        <v>2.6129599999999997</v>
      </c>
      <c r="E43">
        <f>GT_NG!Q43</f>
        <v>8.2454844006568155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665.08685178090832</v>
      </c>
      <c r="P43" s="36">
        <v>68.332611903214712</v>
      </c>
      <c r="Q43" s="36">
        <v>18.827460210412731</v>
      </c>
      <c r="R43" s="38">
        <v>26.3</v>
      </c>
      <c r="S43" s="38">
        <v>0</v>
      </c>
      <c r="T43" s="37">
        <f>SUMPRODUCT(LTA!J43:AN43,LTA!J$101:AN$101,LTA!J$104:AN$104)</f>
        <v>209.3</v>
      </c>
      <c r="U43" s="37">
        <f>SUMPRODUCT(LTA!J43:AN43,LTA!J$102:AN$102,LTA!J$104:AN$104)</f>
        <v>112.11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-300</v>
      </c>
      <c r="AC43">
        <f t="shared" si="0"/>
        <v>12.280371306382667</v>
      </c>
      <c r="AD43">
        <f t="shared" si="1"/>
        <v>847.12724642170633</v>
      </c>
      <c r="AE43">
        <f>'IDT-1'!C43</f>
        <v>0</v>
      </c>
      <c r="AF43" s="24"/>
      <c r="AG43">
        <f t="shared" si="2"/>
        <v>847.12724642170633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</row>
    <row r="44" spans="1:44">
      <c r="A44" t="s">
        <v>86</v>
      </c>
      <c r="D44">
        <f>TWEPL!Q44</f>
        <v>2.6129599999999997</v>
      </c>
      <c r="E44">
        <f>GT_NG!Q44</f>
        <v>8.2454844006568155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664.14243072695365</v>
      </c>
      <c r="P44" s="36">
        <v>68.332611903214712</v>
      </c>
      <c r="Q44" s="36">
        <v>18.827460210412731</v>
      </c>
      <c r="R44" s="38">
        <v>26.3</v>
      </c>
      <c r="S44" s="38">
        <v>0</v>
      </c>
      <c r="T44" s="37">
        <f>SUMPRODUCT(LTA!J44:AN44,LTA!J$101:AN$101,LTA!J$104:AN$104)</f>
        <v>221.14000000000001</v>
      </c>
      <c r="U44" s="37">
        <f>SUMPRODUCT(LTA!J44:AN44,LTA!J$102:AN$102,LTA!J$104:AN$104)</f>
        <v>111.51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-300</v>
      </c>
      <c r="AC44">
        <f t="shared" si="0"/>
        <v>12.366854169529448</v>
      </c>
      <c r="AD44">
        <f t="shared" si="1"/>
        <v>857.336342504605</v>
      </c>
      <c r="AE44">
        <f>'IDT-1'!C44</f>
        <v>0</v>
      </c>
      <c r="AF44" s="24"/>
      <c r="AG44">
        <f t="shared" si="2"/>
        <v>857.336342504605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</row>
    <row r="45" spans="1:44">
      <c r="A45" t="s">
        <v>87</v>
      </c>
      <c r="D45">
        <f>TWEPL!Q45</f>
        <v>2.6129599999999997</v>
      </c>
      <c r="E45">
        <f>GT_NG!Q45</f>
        <v>8.2454844006568155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664.14243072695365</v>
      </c>
      <c r="P45" s="36">
        <v>68.332611903214712</v>
      </c>
      <c r="Q45" s="36">
        <v>18.827460210412731</v>
      </c>
      <c r="R45" s="38">
        <v>26.3</v>
      </c>
      <c r="S45" s="38">
        <v>0</v>
      </c>
      <c r="T45" s="37">
        <f>SUMPRODUCT(LTA!J45:AN45,LTA!J$101:AN$101,LTA!J$104:AN$104)</f>
        <v>226.07</v>
      </c>
      <c r="U45" s="37">
        <f>SUMPRODUCT(LTA!J45:AN45,LTA!J$102:AN$102,LTA!J$104:AN$104)</f>
        <v>110.52000000000001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-300</v>
      </c>
      <c r="AC45">
        <f t="shared" si="0"/>
        <v>12.399950169529449</v>
      </c>
      <c r="AD45">
        <f t="shared" si="1"/>
        <v>861.24324650460505</v>
      </c>
      <c r="AE45">
        <f>'IDT-1'!C45</f>
        <v>0</v>
      </c>
      <c r="AF45" s="24"/>
      <c r="AG45">
        <f t="shared" si="2"/>
        <v>861.24324650460505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</row>
    <row r="46" spans="1:44">
      <c r="A46" t="s">
        <v>88</v>
      </c>
      <c r="D46">
        <f>TWEPL!Q46</f>
        <v>2.6129599999999997</v>
      </c>
      <c r="E46">
        <f>GT_NG!Q46</f>
        <v>8.2454844006568155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665.93072786994549</v>
      </c>
      <c r="P46" s="36">
        <v>68.332611903214712</v>
      </c>
      <c r="Q46" s="36">
        <v>18.827460210412731</v>
      </c>
      <c r="R46" s="38">
        <v>26.3</v>
      </c>
      <c r="S46" s="38">
        <v>0</v>
      </c>
      <c r="T46" s="37">
        <f>SUMPRODUCT(LTA!J46:AN46,LTA!J$101:AN$101,LTA!J$104:AN$104)</f>
        <v>232.02</v>
      </c>
      <c r="U46" s="37">
        <f>SUMPRODUCT(LTA!J46:AN46,LTA!J$102:AN$102,LTA!J$104:AN$104)</f>
        <v>109.98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-300</v>
      </c>
      <c r="AC46">
        <f t="shared" si="0"/>
        <v>12.46041586553058</v>
      </c>
      <c r="AD46">
        <f t="shared" si="1"/>
        <v>868.38107795159578</v>
      </c>
      <c r="AE46">
        <f>'IDT-1'!C46</f>
        <v>0</v>
      </c>
      <c r="AF46" s="24"/>
      <c r="AG46">
        <f t="shared" si="2"/>
        <v>868.38107795159578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</row>
    <row r="47" spans="1:44">
      <c r="A47" t="s">
        <v>89</v>
      </c>
      <c r="D47">
        <f>TWEPL!Q47</f>
        <v>2.6129599999999997</v>
      </c>
      <c r="E47">
        <f>GT_NG!Q47</f>
        <v>7.9482127779341392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665.44239632443873</v>
      </c>
      <c r="P47" s="36">
        <v>68.332611903214712</v>
      </c>
      <c r="Q47" s="36">
        <v>18.827460210412731</v>
      </c>
      <c r="R47" s="38">
        <v>26.3</v>
      </c>
      <c r="S47" s="38">
        <v>0</v>
      </c>
      <c r="T47" s="37">
        <f>SUMPRODUCT(LTA!J47:AN47,LTA!J$101:AN$101,LTA!J$104:AN$104)</f>
        <v>233.48999999999998</v>
      </c>
      <c r="U47" s="37">
        <f>SUMPRODUCT(LTA!J47:AN47,LTA!J$102:AN$102,LTA!J$104:AN$104)</f>
        <v>109.45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-350</v>
      </c>
      <c r="AC47">
        <f t="shared" si="0"/>
        <v>13.364406685161908</v>
      </c>
      <c r="AD47">
        <f t="shared" si="1"/>
        <v>874.671483963735</v>
      </c>
      <c r="AE47">
        <f>'IDT-1'!C47</f>
        <v>0</v>
      </c>
      <c r="AF47" s="24"/>
      <c r="AG47">
        <f t="shared" si="2"/>
        <v>874.671483963735</v>
      </c>
      <c r="AI47" s="34">
        <f>PXIL!I47</f>
        <v>0</v>
      </c>
      <c r="AJ47" s="34">
        <f>PXIL!O47</f>
        <v>0</v>
      </c>
      <c r="AK47" s="34">
        <f>RTM_IEX!I47</f>
        <v>23.2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33.840000000000003</v>
      </c>
      <c r="AP47" s="148">
        <f>GDAM_IEX!O47</f>
        <v>0</v>
      </c>
      <c r="AQ47" s="148">
        <f>GDAM_PXI!I47</f>
        <v>0</v>
      </c>
      <c r="AR47" s="148">
        <f>GDAM_PXI!O47</f>
        <v>0</v>
      </c>
    </row>
    <row r="48" spans="1:44">
      <c r="A48" t="s">
        <v>90</v>
      </c>
      <c r="D48">
        <f>TWEPL!Q48</f>
        <v>2.6129599999999997</v>
      </c>
      <c r="E48">
        <f>GT_NG!Q48</f>
        <v>8.2454844006568155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665.44239632443873</v>
      </c>
      <c r="P48" s="36">
        <v>68.332611903214712</v>
      </c>
      <c r="Q48" s="36">
        <v>18.827460210412731</v>
      </c>
      <c r="R48" s="38">
        <v>26.3</v>
      </c>
      <c r="S48" s="38">
        <v>0</v>
      </c>
      <c r="T48" s="37">
        <f>SUMPRODUCT(LTA!J48:AN48,LTA!J$101:AN$101,LTA!J$104:AN$104)</f>
        <v>237.98999999999998</v>
      </c>
      <c r="U48" s="37">
        <f>SUMPRODUCT(LTA!J48:AN48,LTA!J$102:AN$102,LTA!J$104:AN$104)</f>
        <v>108.93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-350</v>
      </c>
      <c r="AC48">
        <f t="shared" si="0"/>
        <v>13.449139766792777</v>
      </c>
      <c r="AD48">
        <f t="shared" si="1"/>
        <v>884.67402250482689</v>
      </c>
      <c r="AE48">
        <f>'IDT-1'!C48</f>
        <v>0</v>
      </c>
      <c r="AF48" s="24"/>
      <c r="AG48">
        <f t="shared" si="2"/>
        <v>884.67402250482689</v>
      </c>
      <c r="AI48" s="34">
        <f>PXIL!I48</f>
        <v>0</v>
      </c>
      <c r="AJ48" s="34">
        <f>PXIL!O48</f>
        <v>0</v>
      </c>
      <c r="AK48" s="34">
        <f>RTM_IEX!I48</f>
        <v>19.34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43.51</v>
      </c>
      <c r="AP48" s="148">
        <f>GDAM_IEX!O48</f>
        <v>0</v>
      </c>
      <c r="AQ48" s="148">
        <f>GDAM_PXI!I48</f>
        <v>0</v>
      </c>
      <c r="AR48" s="148">
        <f>GDAM_PXI!O48</f>
        <v>0</v>
      </c>
    </row>
    <row r="49" spans="1:44">
      <c r="A49" t="s">
        <v>91</v>
      </c>
      <c r="D49">
        <f>TWEPL!Q49</f>
        <v>2.6129599999999997</v>
      </c>
      <c r="E49">
        <f>GT_NG!Q49</f>
        <v>8.2454844006568155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670.01637520028646</v>
      </c>
      <c r="P49" s="36">
        <v>68.332611903214712</v>
      </c>
      <c r="Q49" s="36">
        <v>18.827460210412731</v>
      </c>
      <c r="R49" s="38">
        <v>26.3</v>
      </c>
      <c r="S49" s="38">
        <v>0</v>
      </c>
      <c r="T49" s="37">
        <f>SUMPRODUCT(LTA!J49:AN49,LTA!J$101:AN$101,LTA!J$104:AN$104)</f>
        <v>237.98999999999998</v>
      </c>
      <c r="U49" s="37">
        <f>SUMPRODUCT(LTA!J49:AN49,LTA!J$102:AN$102,LTA!J$104:AN$104)</f>
        <v>108.4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-350</v>
      </c>
      <c r="AC49">
        <f t="shared" si="0"/>
        <v>13.361225189349899</v>
      </c>
      <c r="AD49">
        <f t="shared" si="1"/>
        <v>874.29591595811746</v>
      </c>
      <c r="AE49">
        <f>'IDT-1'!C49</f>
        <v>0</v>
      </c>
      <c r="AF49" s="24"/>
      <c r="AG49">
        <f t="shared" si="2"/>
        <v>874.29591595811746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48.34</v>
      </c>
      <c r="AP49" s="148">
        <f>GDAM_IEX!O49</f>
        <v>0</v>
      </c>
      <c r="AQ49" s="148">
        <f>GDAM_PXI!I49</f>
        <v>0</v>
      </c>
      <c r="AR49" s="148">
        <f>GDAM_PXI!O49</f>
        <v>0</v>
      </c>
    </row>
    <row r="50" spans="1:44">
      <c r="A50" t="s">
        <v>92</v>
      </c>
      <c r="D50">
        <f>TWEPL!Q50</f>
        <v>2.6129599999999997</v>
      </c>
      <c r="E50">
        <f>GT_NG!Q50</f>
        <v>8.2454844006568155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670.01637520028646</v>
      </c>
      <c r="P50" s="36">
        <v>68.332611903214712</v>
      </c>
      <c r="Q50" s="36">
        <v>18.827460210412731</v>
      </c>
      <c r="R50" s="38">
        <v>26.3</v>
      </c>
      <c r="S50" s="38">
        <v>0</v>
      </c>
      <c r="T50" s="37">
        <f>SUMPRODUCT(LTA!J50:AN50,LTA!J$101:AN$101,LTA!J$104:AN$104)</f>
        <v>239.98999999999998</v>
      </c>
      <c r="U50" s="37">
        <f>SUMPRODUCT(LTA!J50:AN50,LTA!J$102:AN$102,LTA!J$104:AN$104)</f>
        <v>107.92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-350</v>
      </c>
      <c r="AC50">
        <f t="shared" si="0"/>
        <v>13.414565189349899</v>
      </c>
      <c r="AD50">
        <f t="shared" si="1"/>
        <v>880.59257595811732</v>
      </c>
      <c r="AE50">
        <f>'IDT-1'!C50</f>
        <v>0</v>
      </c>
      <c r="AF50" s="24"/>
      <c r="AG50">
        <f t="shared" si="2"/>
        <v>880.59257595811732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53.17</v>
      </c>
      <c r="AP50" s="148">
        <f>GDAM_IEX!O50</f>
        <v>0</v>
      </c>
      <c r="AQ50" s="148">
        <f>GDAM_PXI!I50</f>
        <v>0</v>
      </c>
      <c r="AR50" s="148">
        <f>GDAM_PXI!O50</f>
        <v>0</v>
      </c>
    </row>
    <row r="51" spans="1:44">
      <c r="A51" t="s">
        <v>93</v>
      </c>
      <c r="D51">
        <f>TWEPL!Q51</f>
        <v>2.6129599999999997</v>
      </c>
      <c r="E51">
        <f>GT_NG!Q51</f>
        <v>8.2454844006568155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675.57080777363069</v>
      </c>
      <c r="P51" s="36">
        <v>68.332611903214712</v>
      </c>
      <c r="Q51" s="36">
        <v>18.827460210412731</v>
      </c>
      <c r="R51" s="38">
        <v>26.3</v>
      </c>
      <c r="S51" s="38">
        <v>0</v>
      </c>
      <c r="T51" s="37">
        <f>SUMPRODUCT(LTA!J51:AN51,LTA!J$101:AN$101,LTA!J$104:AN$104)</f>
        <v>239.98999999999998</v>
      </c>
      <c r="U51" s="37">
        <f>SUMPRODUCT(LTA!J51:AN51,LTA!J$102:AN$102,LTA!J$104:AN$104)</f>
        <v>107.92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-350</v>
      </c>
      <c r="AC51">
        <f t="shared" si="0"/>
        <v>13.46122242296599</v>
      </c>
      <c r="AD51">
        <f t="shared" si="1"/>
        <v>886.10035129784546</v>
      </c>
      <c r="AE51">
        <f>'IDT-1'!C51</f>
        <v>0</v>
      </c>
      <c r="AF51" s="24"/>
      <c r="AG51">
        <f t="shared" si="2"/>
        <v>886.10035129784546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53.17</v>
      </c>
      <c r="AP51" s="148">
        <f>GDAM_IEX!O51</f>
        <v>0</v>
      </c>
      <c r="AQ51" s="148">
        <f>GDAM_PXI!I51</f>
        <v>0</v>
      </c>
      <c r="AR51" s="148">
        <f>GDAM_PXI!O51</f>
        <v>0</v>
      </c>
    </row>
    <row r="52" spans="1:44">
      <c r="A52" t="s">
        <v>94</v>
      </c>
      <c r="D52">
        <f>TWEPL!Q52</f>
        <v>2.6129599999999997</v>
      </c>
      <c r="E52">
        <f>GT_NG!Q52</f>
        <v>7.8423867154517302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670.91972633363071</v>
      </c>
      <c r="P52" s="36">
        <v>68.332611903214712</v>
      </c>
      <c r="Q52" s="36">
        <v>18.827460210412731</v>
      </c>
      <c r="R52" s="38">
        <v>26.3</v>
      </c>
      <c r="S52" s="38">
        <v>0</v>
      </c>
      <c r="T52" s="37">
        <f>SUMPRODUCT(LTA!J52:AN52,LTA!J$101:AN$101,LTA!J$104:AN$104)</f>
        <v>238.98999999999998</v>
      </c>
      <c r="U52" s="37">
        <f>SUMPRODUCT(LTA!J52:AN52,LTA!J$102:AN$102,LTA!J$104:AN$104)</f>
        <v>107.92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-350</v>
      </c>
      <c r="AC52">
        <f t="shared" si="0"/>
        <v>13.410367318314268</v>
      </c>
      <c r="AD52">
        <f t="shared" si="1"/>
        <v>880.09702727729211</v>
      </c>
      <c r="AE52">
        <f>'IDT-1'!C52</f>
        <v>0</v>
      </c>
      <c r="AF52" s="24"/>
      <c r="AG52">
        <f t="shared" si="2"/>
        <v>880.09702727729211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53.17</v>
      </c>
      <c r="AP52" s="148">
        <f>GDAM_IEX!O52</f>
        <v>0</v>
      </c>
      <c r="AQ52" s="148">
        <f>GDAM_PXI!I52</f>
        <v>0</v>
      </c>
      <c r="AR52" s="148">
        <f>GDAM_PXI!O52</f>
        <v>0</v>
      </c>
    </row>
    <row r="53" spans="1:44">
      <c r="A53" t="s">
        <v>95</v>
      </c>
      <c r="D53">
        <f>TWEPL!Q53</f>
        <v>2.9162499999999998</v>
      </c>
      <c r="E53">
        <f>GT_NG!Q53</f>
        <v>7.9482127779341392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661.97373247203643</v>
      </c>
      <c r="P53" s="36">
        <v>68.332611903214712</v>
      </c>
      <c r="Q53" s="36">
        <v>18.827460210412731</v>
      </c>
      <c r="R53" s="38">
        <v>26.3</v>
      </c>
      <c r="S53" s="38">
        <v>0</v>
      </c>
      <c r="T53" s="37">
        <f>SUMPRODUCT(LTA!J53:AN53,LTA!J$101:AN$101,LTA!J$104:AN$104)</f>
        <v>238.98999999999998</v>
      </c>
      <c r="U53" s="37">
        <f>SUMPRODUCT(LTA!J53:AN53,LTA!J$102:AN$102,LTA!J$104:AN$104)</f>
        <v>107.92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-350</v>
      </c>
      <c r="AC53">
        <f t="shared" si="0"/>
        <v>13.338741544801728</v>
      </c>
      <c r="AD53">
        <f t="shared" si="1"/>
        <v>871.64177525169282</v>
      </c>
      <c r="AE53">
        <f>'IDT-1'!C53</f>
        <v>0</v>
      </c>
      <c r="AF53" s="24"/>
      <c r="AG53">
        <f t="shared" si="2"/>
        <v>871.64177525169282</v>
      </c>
      <c r="AI53" s="34">
        <f>PXIL!I53</f>
        <v>0</v>
      </c>
      <c r="AJ53" s="34">
        <f>PXIL!O53</f>
        <v>0</v>
      </c>
      <c r="AK53" s="34">
        <f>RTM_IEX!I53</f>
        <v>9.67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43.51</v>
      </c>
      <c r="AP53" s="148">
        <f>GDAM_IEX!O53</f>
        <v>0</v>
      </c>
      <c r="AQ53" s="148">
        <f>GDAM_PXI!I53</f>
        <v>0</v>
      </c>
      <c r="AR53" s="148">
        <f>GDAM_PXI!O53</f>
        <v>0</v>
      </c>
    </row>
    <row r="54" spans="1:44">
      <c r="A54" t="s">
        <v>96</v>
      </c>
      <c r="D54">
        <f>TWEPL!Q54</f>
        <v>2.9162499999999998</v>
      </c>
      <c r="E54">
        <f>GT_NG!Q54</f>
        <v>7.9482127779341392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661.97303575608578</v>
      </c>
      <c r="P54" s="36">
        <v>68.332611903214712</v>
      </c>
      <c r="Q54" s="36">
        <v>18.827460210412731</v>
      </c>
      <c r="R54" s="38">
        <v>26.3</v>
      </c>
      <c r="S54" s="38">
        <v>0</v>
      </c>
      <c r="T54" s="37">
        <f>SUMPRODUCT(LTA!J54:AN54,LTA!J$101:AN$101,LTA!J$104:AN$104)</f>
        <v>238.98999999999998</v>
      </c>
      <c r="U54" s="37">
        <f>SUMPRODUCT(LTA!J54:AN54,LTA!J$102:AN$102,LTA!J$104:AN$104)</f>
        <v>107.92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-350</v>
      </c>
      <c r="AC54">
        <f t="shared" si="0"/>
        <v>13.257507692387742</v>
      </c>
      <c r="AD54">
        <f t="shared" si="1"/>
        <v>862.05231238815611</v>
      </c>
      <c r="AE54">
        <f>'IDT-1'!C54</f>
        <v>0</v>
      </c>
      <c r="AF54" s="24"/>
      <c r="AG54">
        <f t="shared" si="2"/>
        <v>862.05231238815611</v>
      </c>
      <c r="AI54" s="34">
        <f>PXIL!I54</f>
        <v>0</v>
      </c>
      <c r="AJ54" s="34">
        <f>PXIL!O54</f>
        <v>0</v>
      </c>
      <c r="AK54" s="34">
        <f>RTM_IEX!I54</f>
        <v>9.67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33.840000000000003</v>
      </c>
      <c r="AP54" s="148">
        <f>GDAM_IEX!O54</f>
        <v>0</v>
      </c>
      <c r="AQ54" s="148">
        <f>GDAM_PXI!I54</f>
        <v>0</v>
      </c>
      <c r="AR54" s="148">
        <f>GDAM_PXI!O54</f>
        <v>0</v>
      </c>
    </row>
    <row r="55" spans="1:44">
      <c r="A55" t="s">
        <v>97</v>
      </c>
      <c r="D55">
        <f>TWEPL!Q55</f>
        <v>2.9162499999999998</v>
      </c>
      <c r="E55">
        <f>GT_NG!Q55</f>
        <v>7.9482127779341392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663.79944788553075</v>
      </c>
      <c r="P55" s="36">
        <v>68.332611903214712</v>
      </c>
      <c r="Q55" s="36">
        <v>18.827460210412731</v>
      </c>
      <c r="R55" s="38">
        <v>26.3</v>
      </c>
      <c r="S55" s="38">
        <v>0</v>
      </c>
      <c r="T55" s="37">
        <f>SUMPRODUCT(LTA!J55:AN55,LTA!J$101:AN$101,LTA!J$104:AN$104)</f>
        <v>235.48999999999998</v>
      </c>
      <c r="U55" s="37">
        <f>SUMPRODUCT(LTA!J55:AN55,LTA!J$102:AN$102,LTA!J$104:AN$104)</f>
        <v>107.92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-350</v>
      </c>
      <c r="AC55">
        <f t="shared" si="0"/>
        <v>12.95919355427508</v>
      </c>
      <c r="AD55">
        <f t="shared" si="1"/>
        <v>826.83703865571385</v>
      </c>
      <c r="AE55">
        <f>'IDT-1'!C55</f>
        <v>5</v>
      </c>
      <c r="AF55" s="24"/>
      <c r="AG55">
        <f t="shared" si="2"/>
        <v>831.83703865571385</v>
      </c>
      <c r="AI55" s="34">
        <f>PXIL!I55</f>
        <v>0</v>
      </c>
      <c r="AJ55" s="34">
        <f>PXIL!O55</f>
        <v>0</v>
      </c>
      <c r="AK55" s="34">
        <f>RTM_IEX!I55</f>
        <v>9.67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</row>
    <row r="56" spans="1:44">
      <c r="A56" t="s">
        <v>98</v>
      </c>
      <c r="D56">
        <f>TWEPL!Q56</f>
        <v>2.9162499999999998</v>
      </c>
      <c r="E56">
        <f>GT_NG!Q56</f>
        <v>7.9482127779341392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663.79944788553075</v>
      </c>
      <c r="P56" s="36">
        <v>68.332611903214712</v>
      </c>
      <c r="Q56" s="36">
        <v>18.827460210412731</v>
      </c>
      <c r="R56" s="38">
        <v>26.3</v>
      </c>
      <c r="S56" s="38">
        <v>0</v>
      </c>
      <c r="T56" s="37">
        <f>SUMPRODUCT(LTA!J56:AN56,LTA!J$101:AN$101,LTA!J$104:AN$104)</f>
        <v>233.48999999999998</v>
      </c>
      <c r="U56" s="37">
        <f>SUMPRODUCT(LTA!J56:AN56,LTA!J$102:AN$102,LTA!J$104:AN$104)</f>
        <v>107.92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-350</v>
      </c>
      <c r="AC56">
        <f t="shared" si="0"/>
        <v>12.861165554275081</v>
      </c>
      <c r="AD56">
        <f t="shared" si="1"/>
        <v>815.26506665571389</v>
      </c>
      <c r="AE56">
        <f>'IDT-1'!C56</f>
        <v>0</v>
      </c>
      <c r="AF56" s="24"/>
      <c r="AG56">
        <f t="shared" si="2"/>
        <v>815.26506665571389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</row>
    <row r="57" spans="1:44">
      <c r="A57" t="s">
        <v>99</v>
      </c>
      <c r="D57">
        <f>TWEPL!Q57</f>
        <v>2.9162499999999998</v>
      </c>
      <c r="E57">
        <f>GT_NG!Q57</f>
        <v>7.9467130031856348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664.3163796947191</v>
      </c>
      <c r="P57" s="36">
        <v>68.332611903214712</v>
      </c>
      <c r="Q57" s="36">
        <v>18.827460210412731</v>
      </c>
      <c r="R57" s="38">
        <v>26.3</v>
      </c>
      <c r="S57" s="38">
        <v>0</v>
      </c>
      <c r="T57" s="37">
        <f>SUMPRODUCT(LTA!J57:AN57,LTA!J$101:AN$101,LTA!J$104:AN$104)</f>
        <v>228.48999999999998</v>
      </c>
      <c r="U57" s="37">
        <f>SUMPRODUCT(LTA!J57:AN57,LTA!J$102:AN$102,LTA!J$104:AN$104)</f>
        <v>107.92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-350</v>
      </c>
      <c r="AC57">
        <f t="shared" si="0"/>
        <v>12.823495183364376</v>
      </c>
      <c r="AD57">
        <f t="shared" si="1"/>
        <v>810.8181690610644</v>
      </c>
      <c r="AE57">
        <f>'IDT-1'!C57</f>
        <v>0</v>
      </c>
      <c r="AF57" s="24"/>
      <c r="AG57">
        <f t="shared" si="2"/>
        <v>810.8181690610644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</row>
    <row r="58" spans="1:44">
      <c r="A58" t="s">
        <v>100</v>
      </c>
      <c r="D58">
        <f>TWEPL!Q58</f>
        <v>2.9162499999999998</v>
      </c>
      <c r="E58">
        <f>GT_NG!Q58</f>
        <v>7.9467130031856348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662.48996756527424</v>
      </c>
      <c r="P58" s="36">
        <v>68.332611903214712</v>
      </c>
      <c r="Q58" s="36">
        <v>18.827460210412731</v>
      </c>
      <c r="R58" s="38">
        <v>26.3</v>
      </c>
      <c r="S58" s="38">
        <v>0</v>
      </c>
      <c r="T58" s="37">
        <f>SUMPRODUCT(LTA!J58:AN58,LTA!J$101:AN$101,LTA!J$104:AN$104)</f>
        <v>223.14</v>
      </c>
      <c r="U58" s="37">
        <f>SUMPRODUCT(LTA!J58:AN58,LTA!J$102:AN$102,LTA!J$104:AN$104)</f>
        <v>107.92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-350</v>
      </c>
      <c r="AC58">
        <f t="shared" si="0"/>
        <v>12.844441321477037</v>
      </c>
      <c r="AD58">
        <f t="shared" si="1"/>
        <v>813.29081079350669</v>
      </c>
      <c r="AE58">
        <f>'IDT-1'!C58</f>
        <v>0</v>
      </c>
      <c r="AF58" s="24"/>
      <c r="AG58">
        <f t="shared" si="2"/>
        <v>813.29081079350669</v>
      </c>
      <c r="AI58" s="34">
        <f>PXIL!I58</f>
        <v>0</v>
      </c>
      <c r="AJ58" s="34">
        <f>PXIL!O58</f>
        <v>0</v>
      </c>
      <c r="AK58" s="34">
        <f>RTM_IEX!I58</f>
        <v>9.67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</row>
    <row r="59" spans="1:44">
      <c r="A59" t="s">
        <v>101</v>
      </c>
      <c r="D59">
        <f>TWEPL!Q59</f>
        <v>2.9162499999999998</v>
      </c>
      <c r="E59">
        <f>GT_NG!Q59</f>
        <v>7.9467130031856348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662.1050453954166</v>
      </c>
      <c r="P59" s="36">
        <v>68.332611903214712</v>
      </c>
      <c r="Q59" s="36">
        <v>18.827460210412731</v>
      </c>
      <c r="R59" s="38">
        <v>26.3</v>
      </c>
      <c r="S59" s="38">
        <v>0</v>
      </c>
      <c r="T59" s="37">
        <f>SUMPRODUCT(LTA!J59:AN59,LTA!J$101:AN$101,LTA!J$104:AN$104)</f>
        <v>214.06</v>
      </c>
      <c r="U59" s="37">
        <f>SUMPRODUCT(LTA!J59:AN59,LTA!J$102:AN$102,LTA!J$104:AN$104)</f>
        <v>107.92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-350</v>
      </c>
      <c r="AC59">
        <f t="shared" si="0"/>
        <v>13.008535975250233</v>
      </c>
      <c r="AD59">
        <f t="shared" si="1"/>
        <v>832.66179396987593</v>
      </c>
      <c r="AE59">
        <f>'IDT-1'!C59</f>
        <v>0</v>
      </c>
      <c r="AF59" s="24"/>
      <c r="AG59">
        <f t="shared" si="2"/>
        <v>832.66179396987593</v>
      </c>
      <c r="AI59" s="34">
        <f>PXIL!I59</f>
        <v>0</v>
      </c>
      <c r="AJ59" s="34">
        <f>PXIL!O59</f>
        <v>0</v>
      </c>
      <c r="AK59" s="34">
        <f>RTM_IEX!I59</f>
        <v>38.67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</row>
    <row r="60" spans="1:44">
      <c r="A60" t="s">
        <v>102</v>
      </c>
      <c r="D60">
        <f>TWEPL!Q60</f>
        <v>2.9162499999999998</v>
      </c>
      <c r="E60">
        <f>GT_NG!Q60</f>
        <v>7.9467130031856348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662.1050453954166</v>
      </c>
      <c r="P60" s="36">
        <v>68.332611903214712</v>
      </c>
      <c r="Q60" s="36">
        <v>18.827460210412731</v>
      </c>
      <c r="R60" s="38">
        <v>26.3</v>
      </c>
      <c r="S60" s="38">
        <v>0</v>
      </c>
      <c r="T60" s="37">
        <f>SUMPRODUCT(LTA!J60:AN60,LTA!J$101:AN$101,LTA!J$104:AN$104)</f>
        <v>203.16</v>
      </c>
      <c r="U60" s="37">
        <f>SUMPRODUCT(LTA!J60:AN60,LTA!J$102:AN$102,LTA!J$104:AN$104)</f>
        <v>107.92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-350</v>
      </c>
      <c r="AC60">
        <f t="shared" si="0"/>
        <v>13.038775975250235</v>
      </c>
      <c r="AD60">
        <f t="shared" si="1"/>
        <v>836.23155396987613</v>
      </c>
      <c r="AE60">
        <f>'IDT-1'!C60</f>
        <v>0</v>
      </c>
      <c r="AF60" s="24"/>
      <c r="AG60">
        <f t="shared" si="2"/>
        <v>836.23155396987613</v>
      </c>
      <c r="AI60" s="34">
        <f>PXIL!I60</f>
        <v>0</v>
      </c>
      <c r="AJ60" s="34">
        <f>PXIL!O60</f>
        <v>0</v>
      </c>
      <c r="AK60" s="34">
        <f>RTM_IEX!I60</f>
        <v>48.34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4.83</v>
      </c>
      <c r="AP60" s="148">
        <f>GDAM_IEX!O60</f>
        <v>0</v>
      </c>
      <c r="AQ60" s="148">
        <f>GDAM_PXI!I60</f>
        <v>0</v>
      </c>
      <c r="AR60" s="148">
        <f>GDAM_PXI!O60</f>
        <v>0</v>
      </c>
    </row>
    <row r="61" spans="1:44">
      <c r="A61" t="s">
        <v>103</v>
      </c>
      <c r="D61">
        <f>TWEPL!Q61</f>
        <v>2.9162499999999998</v>
      </c>
      <c r="E61">
        <f>GT_NG!Q61</f>
        <v>7.9467130031856348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662.10445870341505</v>
      </c>
      <c r="P61" s="36">
        <v>68.332611903214712</v>
      </c>
      <c r="Q61" s="36">
        <v>18.827460210412731</v>
      </c>
      <c r="R61" s="38">
        <v>26.3</v>
      </c>
      <c r="S61" s="38">
        <v>0</v>
      </c>
      <c r="T61" s="37">
        <f>SUMPRODUCT(LTA!J61:AN61,LTA!J$101:AN$101,LTA!J$104:AN$104)</f>
        <v>191.86</v>
      </c>
      <c r="U61" s="37">
        <f>SUMPRODUCT(LTA!J61:AN61,LTA!J$102:AN$102,LTA!J$104:AN$104)</f>
        <v>107.92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-350</v>
      </c>
      <c r="AC61">
        <f t="shared" si="0"/>
        <v>13.06565104703742</v>
      </c>
      <c r="AD61">
        <f t="shared" si="1"/>
        <v>839.40409220608717</v>
      </c>
      <c r="AE61">
        <f>'IDT-1'!C61</f>
        <v>0</v>
      </c>
      <c r="AF61" s="24"/>
      <c r="AG61">
        <f t="shared" si="2"/>
        <v>839.40409220608717</v>
      </c>
      <c r="AI61" s="34">
        <f>PXIL!I61</f>
        <v>0</v>
      </c>
      <c r="AJ61" s="34">
        <f>PXIL!O61</f>
        <v>0</v>
      </c>
      <c r="AK61" s="34">
        <f>RTM_IEX!I61</f>
        <v>53.17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14.5</v>
      </c>
      <c r="AP61" s="148">
        <f>GDAM_IEX!O61</f>
        <v>0</v>
      </c>
      <c r="AQ61" s="148">
        <f>GDAM_PXI!I61</f>
        <v>0</v>
      </c>
      <c r="AR61" s="148">
        <f>GDAM_PXI!O61</f>
        <v>0</v>
      </c>
    </row>
    <row r="62" spans="1:44">
      <c r="A62" t="s">
        <v>104</v>
      </c>
      <c r="D62">
        <f>TWEPL!Q62</f>
        <v>2.9162499999999998</v>
      </c>
      <c r="E62">
        <f>GT_NG!Q62</f>
        <v>7.9467130031856348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662.10521349948067</v>
      </c>
      <c r="P62" s="36">
        <v>68.332611903214712</v>
      </c>
      <c r="Q62" s="36">
        <v>18.827460210412731</v>
      </c>
      <c r="R62" s="38">
        <v>26.3</v>
      </c>
      <c r="S62" s="38">
        <v>0</v>
      </c>
      <c r="T62" s="37">
        <f>SUMPRODUCT(LTA!J62:AN62,LTA!J$101:AN$101,LTA!J$104:AN$104)</f>
        <v>179.37</v>
      </c>
      <c r="U62" s="37">
        <f>SUMPRODUCT(LTA!J62:AN62,LTA!J$102:AN$102,LTA!J$104:AN$104)</f>
        <v>107.92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-350</v>
      </c>
      <c r="AC62">
        <f t="shared" si="0"/>
        <v>13.082625387324372</v>
      </c>
      <c r="AD62">
        <f t="shared" si="1"/>
        <v>841.40787266186589</v>
      </c>
      <c r="AE62">
        <f>'IDT-1'!C62</f>
        <v>0</v>
      </c>
      <c r="AF62" s="24"/>
      <c r="AG62">
        <f t="shared" si="2"/>
        <v>841.40787266186589</v>
      </c>
      <c r="AI62" s="34">
        <f>PXIL!I62</f>
        <v>0</v>
      </c>
      <c r="AJ62" s="34">
        <f>PXIL!O62</f>
        <v>0</v>
      </c>
      <c r="AK62" s="34">
        <f>RTM_IEX!I62</f>
        <v>43.51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38.67</v>
      </c>
      <c r="AP62" s="148">
        <f>GDAM_IEX!O62</f>
        <v>0</v>
      </c>
      <c r="AQ62" s="148">
        <f>GDAM_PXI!I62</f>
        <v>0</v>
      </c>
      <c r="AR62" s="148">
        <f>GDAM_PXI!O62</f>
        <v>0</v>
      </c>
    </row>
    <row r="63" spans="1:44">
      <c r="A63" t="s">
        <v>105</v>
      </c>
      <c r="D63">
        <f>TWEPL!Q63</f>
        <v>2.9162499999999998</v>
      </c>
      <c r="E63">
        <f>GT_NG!Q63</f>
        <v>7.9467130031856348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660.63425942688355</v>
      </c>
      <c r="P63" s="36">
        <v>68.332611903214712</v>
      </c>
      <c r="Q63" s="36">
        <v>18.827460210412731</v>
      </c>
      <c r="R63" s="38">
        <v>26.3</v>
      </c>
      <c r="S63" s="38">
        <v>0</v>
      </c>
      <c r="T63" s="37">
        <f>SUMPRODUCT(LTA!J63:AN63,LTA!J$101:AN$101,LTA!J$104:AN$104)</f>
        <v>159.68</v>
      </c>
      <c r="U63" s="37">
        <f>SUMPRODUCT(LTA!J63:AN63,LTA!J$102:AN$102,LTA!J$104:AN$104)</f>
        <v>107.92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-350</v>
      </c>
      <c r="AC63">
        <f t="shared" si="0"/>
        <v>12.963990477878223</v>
      </c>
      <c r="AD63">
        <f t="shared" si="1"/>
        <v>827.40330406581825</v>
      </c>
      <c r="AE63">
        <f>'IDT-1'!C63</f>
        <v>0</v>
      </c>
      <c r="AF63" s="24"/>
      <c r="AG63">
        <f t="shared" si="2"/>
        <v>827.40330406581825</v>
      </c>
      <c r="AI63" s="34">
        <f>PXIL!I63</f>
        <v>0</v>
      </c>
      <c r="AJ63" s="34">
        <f>PXIL!O63</f>
        <v>0</v>
      </c>
      <c r="AK63" s="34">
        <f>RTM_IEX!I63</f>
        <v>34.81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58</v>
      </c>
      <c r="AP63" s="148">
        <f>GDAM_IEX!O63</f>
        <v>0</v>
      </c>
      <c r="AQ63" s="148">
        <f>GDAM_PXI!I63</f>
        <v>0</v>
      </c>
      <c r="AR63" s="148">
        <f>GDAM_PXI!O63</f>
        <v>0</v>
      </c>
    </row>
    <row r="64" spans="1:44">
      <c r="A64" t="s">
        <v>106</v>
      </c>
      <c r="D64">
        <f>TWEPL!Q64</f>
        <v>2.9162499999999998</v>
      </c>
      <c r="E64">
        <f>GT_NG!Q64</f>
        <v>7.9467130031856348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669.22084732228154</v>
      </c>
      <c r="P64" s="36">
        <v>68.332611903214712</v>
      </c>
      <c r="Q64" s="36">
        <v>18.827460210412731</v>
      </c>
      <c r="R64" s="38">
        <v>26.3</v>
      </c>
      <c r="S64" s="38">
        <v>0</v>
      </c>
      <c r="T64" s="37">
        <f>SUMPRODUCT(LTA!J64:AN64,LTA!J$101:AN$101,LTA!J$104:AN$104)</f>
        <v>145.68</v>
      </c>
      <c r="U64" s="37">
        <f>SUMPRODUCT(LTA!J64:AN64,LTA!J$102:AN$102,LTA!J$104:AN$104)</f>
        <v>107.92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-350</v>
      </c>
      <c r="AC64">
        <f t="shared" si="0"/>
        <v>12.447529816199568</v>
      </c>
      <c r="AD64">
        <f t="shared" si="1"/>
        <v>766.43635262289501</v>
      </c>
      <c r="AE64">
        <f>'IDT-1'!C64</f>
        <v>70</v>
      </c>
      <c r="AF64" s="24"/>
      <c r="AG64">
        <f t="shared" si="2"/>
        <v>836.43635262289501</v>
      </c>
      <c r="AI64" s="34">
        <f>PXIL!I64</f>
        <v>0</v>
      </c>
      <c r="AJ64" s="34">
        <f>PXIL!O64</f>
        <v>0</v>
      </c>
      <c r="AK64" s="34">
        <f>RTM_IEX!I64</f>
        <v>36.74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</row>
    <row r="65" spans="1:44">
      <c r="A65" t="s">
        <v>107</v>
      </c>
      <c r="D65">
        <f>TWEPL!Q65</f>
        <v>2.9162499999999998</v>
      </c>
      <c r="E65">
        <f>GT_NG!Q65</f>
        <v>7.9467130031856348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674.63696734141035</v>
      </c>
      <c r="P65" s="36">
        <v>68.332611903214712</v>
      </c>
      <c r="Q65" s="36">
        <v>18.827460210412731</v>
      </c>
      <c r="R65" s="38">
        <v>26.3</v>
      </c>
      <c r="S65" s="38">
        <v>0</v>
      </c>
      <c r="T65" s="37">
        <f>SUMPRODUCT(LTA!J65:AN65,LTA!J$101:AN$101,LTA!J$104:AN$104)</f>
        <v>129.38999999999999</v>
      </c>
      <c r="U65" s="37">
        <f>SUMPRODUCT(LTA!J65:AN65,LTA!J$102:AN$102,LTA!J$104:AN$104)</f>
        <v>107.92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-350</v>
      </c>
      <c r="AC65">
        <f t="shared" si="0"/>
        <v>12.327713224360249</v>
      </c>
      <c r="AD65">
        <f t="shared" si="1"/>
        <v>752.29228923386324</v>
      </c>
      <c r="AE65">
        <f>'IDT-1'!C65</f>
        <v>70.129000000000005</v>
      </c>
      <c r="AF65" s="24"/>
      <c r="AG65">
        <f t="shared" si="2"/>
        <v>822.42128923386326</v>
      </c>
      <c r="AI65" s="34">
        <f>PXIL!I65</f>
        <v>0</v>
      </c>
      <c r="AJ65" s="34">
        <f>PXIL!O65</f>
        <v>0</v>
      </c>
      <c r="AK65" s="34">
        <f>RTM_IEX!I65</f>
        <v>18.850000000000001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14.5</v>
      </c>
      <c r="AP65" s="148">
        <f>GDAM_IEX!O65</f>
        <v>0</v>
      </c>
      <c r="AQ65" s="148">
        <f>GDAM_PXI!I65</f>
        <v>0</v>
      </c>
      <c r="AR65" s="148">
        <f>GDAM_PXI!O65</f>
        <v>0</v>
      </c>
    </row>
    <row r="66" spans="1:44">
      <c r="A66" t="s">
        <v>108</v>
      </c>
      <c r="D66">
        <f>TWEPL!Q66</f>
        <v>2.9162499999999998</v>
      </c>
      <c r="E66">
        <f>GT_NG!Q66</f>
        <v>7.9467130031856348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678.35783259501113</v>
      </c>
      <c r="P66" s="36">
        <v>68.332611903214712</v>
      </c>
      <c r="Q66" s="36">
        <v>18.827460210412731</v>
      </c>
      <c r="R66" s="38">
        <v>26.3</v>
      </c>
      <c r="S66" s="38">
        <v>0</v>
      </c>
      <c r="T66" s="37">
        <f>SUMPRODUCT(LTA!J66:AN66,LTA!J$101:AN$101,LTA!J$104:AN$104)</f>
        <v>114.01</v>
      </c>
      <c r="U66" s="37">
        <f>SUMPRODUCT(LTA!J66:AN66,LTA!J$102:AN$102,LTA!J$104:AN$104)</f>
        <v>107.92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-350</v>
      </c>
      <c r="AC66">
        <f t="shared" si="0"/>
        <v>12.477576492490495</v>
      </c>
      <c r="AD66">
        <f t="shared" si="1"/>
        <v>769.98329121933364</v>
      </c>
      <c r="AE66">
        <f>'IDT-1'!C66</f>
        <v>66.766000000000005</v>
      </c>
      <c r="AF66" s="24"/>
      <c r="AG66">
        <f t="shared" si="2"/>
        <v>836.7492912193336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62.85</v>
      </c>
      <c r="AP66" s="148">
        <f>GDAM_IEX!O66</f>
        <v>0</v>
      </c>
      <c r="AQ66" s="148">
        <f>GDAM_PXI!I66</f>
        <v>0</v>
      </c>
      <c r="AR66" s="148">
        <f>GDAM_PXI!O66</f>
        <v>0</v>
      </c>
    </row>
    <row r="67" spans="1:44">
      <c r="A67" t="s">
        <v>109</v>
      </c>
      <c r="D67">
        <f>TWEPL!Q67</f>
        <v>2.9162499999999998</v>
      </c>
      <c r="E67">
        <f>GT_NG!Q67</f>
        <v>7.9467130031856348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43.59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680.59614888509111</v>
      </c>
      <c r="P67" s="36">
        <v>68.332611903214712</v>
      </c>
      <c r="Q67" s="36">
        <v>18.827460210412731</v>
      </c>
      <c r="R67" s="38">
        <v>26.3</v>
      </c>
      <c r="S67" s="38">
        <v>0</v>
      </c>
      <c r="T67" s="37">
        <f>SUMPRODUCT(LTA!J67:AN67,LTA!J$101:AN$101,LTA!J$104:AN$104)</f>
        <v>99.62</v>
      </c>
      <c r="U67" s="37">
        <f>SUMPRODUCT(LTA!J67:AN67,LTA!J$102:AN$102,LTA!J$104:AN$104)</f>
        <v>107.92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-350</v>
      </c>
      <c r="AC67">
        <f t="shared" si="0"/>
        <v>12.40423034932717</v>
      </c>
      <c r="AD67">
        <f t="shared" si="1"/>
        <v>761.32495365257716</v>
      </c>
      <c r="AE67">
        <f>'IDT-1'!C67</f>
        <v>62.656999999999996</v>
      </c>
      <c r="AF67" s="24"/>
      <c r="AG67">
        <f t="shared" si="2"/>
        <v>823.9819536525772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67.680000000000007</v>
      </c>
      <c r="AP67" s="148">
        <f>GDAM_IEX!O67</f>
        <v>0</v>
      </c>
      <c r="AQ67" s="148">
        <f>GDAM_PXI!I67</f>
        <v>0</v>
      </c>
      <c r="AR67" s="148">
        <f>GDAM_PXI!O67</f>
        <v>0</v>
      </c>
    </row>
    <row r="68" spans="1:44">
      <c r="A68" t="s">
        <v>110</v>
      </c>
      <c r="D68">
        <f>TWEPL!Q68</f>
        <v>2.9162499999999998</v>
      </c>
      <c r="E68">
        <f>GT_NG!Q68</f>
        <v>7.9467130031856348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43.59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672.89297657588281</v>
      </c>
      <c r="P68" s="36">
        <v>68.332611903214712</v>
      </c>
      <c r="Q68" s="36">
        <v>18.827460210412731</v>
      </c>
      <c r="R68" s="38">
        <v>26.3</v>
      </c>
      <c r="S68" s="38">
        <v>0</v>
      </c>
      <c r="T68" s="37">
        <f>SUMPRODUCT(LTA!J68:AN68,LTA!J$101:AN$101,LTA!J$104:AN$104)</f>
        <v>82.27</v>
      </c>
      <c r="U68" s="37">
        <f>SUMPRODUCT(LTA!J68:AN68,LTA!J$102:AN$102,LTA!J$104:AN$104)</f>
        <v>107.92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-350</v>
      </c>
      <c r="AC68">
        <f t="shared" ref="AC68:AC98" si="3">SUMIF(B68:AB68,"&gt;0")*$AC$2-SUMIF(B68:AB68,"&lt;0")*($AC$2/(1-$AC$2))+SUMIF(AI68:AR68,"&gt;0")*$AC$2-SUMIF(AI68:AR68,"&lt;0")*($AC$2/(1-$AC$2))</f>
        <v>12.43738370192982</v>
      </c>
      <c r="AD68">
        <f t="shared" ref="AD68:AD98" si="4">SUM(B68:AB68,AI68:AR68)-AC68</f>
        <v>765.23862799076619</v>
      </c>
      <c r="AE68">
        <f>'IDT-1'!C68</f>
        <v>55.063000000000002</v>
      </c>
      <c r="AF68" s="24"/>
      <c r="AG68">
        <f t="shared" ref="AG68:AG98" si="5">SUM(AD68:AF68)</f>
        <v>820.30162799076618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96.68</v>
      </c>
      <c r="AP68" s="148">
        <f>GDAM_IEX!O68</f>
        <v>0</v>
      </c>
      <c r="AQ68" s="148">
        <f>GDAM_PXI!I68</f>
        <v>0</v>
      </c>
      <c r="AR68" s="148">
        <f>GDAM_PXI!O68</f>
        <v>0</v>
      </c>
    </row>
    <row r="69" spans="1:44">
      <c r="A69" t="s">
        <v>111</v>
      </c>
      <c r="D69">
        <f>TWEPL!Q69</f>
        <v>2.9162499999999998</v>
      </c>
      <c r="E69">
        <f>GT_NG!Q69</f>
        <v>7.9467130031856348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43.59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670.07430598071574</v>
      </c>
      <c r="P69" s="36">
        <v>68.332611903214712</v>
      </c>
      <c r="Q69" s="36">
        <v>18.827460210412731</v>
      </c>
      <c r="R69" s="38">
        <v>22.529999999999998</v>
      </c>
      <c r="S69" s="38">
        <v>0</v>
      </c>
      <c r="T69" s="37">
        <f>SUMPRODUCT(LTA!J69:AN69,LTA!J$101:AN$101,LTA!J$104:AN$104)</f>
        <v>64.77000000000001</v>
      </c>
      <c r="U69" s="37">
        <f>SUMPRODUCT(LTA!J69:AN69,LTA!J$102:AN$102,LTA!J$104:AN$104)</f>
        <v>107.92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9.86</v>
      </c>
      <c r="Z69" s="34">
        <f>IEX!O69</f>
        <v>0</v>
      </c>
      <c r="AA69" s="75">
        <f>STOA!I69</f>
        <v>0</v>
      </c>
      <c r="AB69" s="75">
        <f>-STOA!O69</f>
        <v>-350</v>
      </c>
      <c r="AC69">
        <f t="shared" si="3"/>
        <v>12.575910868930414</v>
      </c>
      <c r="AD69">
        <f t="shared" si="4"/>
        <v>781.59143022859826</v>
      </c>
      <c r="AE69">
        <f>'IDT-1'!C69</f>
        <v>48.844999999999999</v>
      </c>
      <c r="AF69" s="24"/>
      <c r="AG69">
        <f t="shared" si="5"/>
        <v>830.43643022859828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127.4</v>
      </c>
      <c r="AP69" s="148">
        <f>GDAM_IEX!O69</f>
        <v>0</v>
      </c>
      <c r="AQ69" s="148">
        <f>GDAM_PXI!I69</f>
        <v>0</v>
      </c>
      <c r="AR69" s="148">
        <f>GDAM_PXI!O69</f>
        <v>0</v>
      </c>
    </row>
    <row r="70" spans="1:44">
      <c r="A70" t="s">
        <v>112</v>
      </c>
      <c r="D70">
        <f>TWEPL!Q70</f>
        <v>2.9162499999999998</v>
      </c>
      <c r="E70">
        <f>GT_NG!Q70</f>
        <v>7.9467130031856348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43.59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670.3068601543165</v>
      </c>
      <c r="P70" s="36">
        <v>68.332611903214712</v>
      </c>
      <c r="Q70" s="36">
        <v>18.827460210412731</v>
      </c>
      <c r="R70" s="38">
        <v>12.470000000000002</v>
      </c>
      <c r="S70" s="38">
        <v>0</v>
      </c>
      <c r="T70" s="37">
        <f>SUMPRODUCT(LTA!J70:AN70,LTA!J$101:AN$101,LTA!J$104:AN$104)</f>
        <v>51.99</v>
      </c>
      <c r="U70" s="37">
        <f>SUMPRODUCT(LTA!J70:AN70,LTA!J$102:AN$102,LTA!J$104:AN$104)</f>
        <v>107.92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191.43</v>
      </c>
      <c r="Z70" s="34">
        <f>IEX!O70</f>
        <v>0</v>
      </c>
      <c r="AA70" s="75">
        <f>STOA!I70</f>
        <v>0</v>
      </c>
      <c r="AB70" s="75">
        <f>-STOA!O70</f>
        <v>-350</v>
      </c>
      <c r="AC70">
        <f t="shared" si="3"/>
        <v>13.872975680180675</v>
      </c>
      <c r="AD70">
        <f t="shared" si="4"/>
        <v>790.09691959094891</v>
      </c>
      <c r="AE70">
        <f>'IDT-1'!C70</f>
        <v>41.472999999999999</v>
      </c>
      <c r="AF70" s="24"/>
      <c r="AG70">
        <f t="shared" si="5"/>
        <v>831.56991959094887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-72</v>
      </c>
      <c r="AM70" s="34">
        <f>RTM_PXI!I70</f>
        <v>0</v>
      </c>
      <c r="AN70" s="34">
        <f>RTM_PXI!O70</f>
        <v>0</v>
      </c>
      <c r="AO70" s="148">
        <f>GDAM_IEX!I70</f>
        <v>50.24</v>
      </c>
      <c r="AP70" s="148">
        <f>GDAM_IEX!O70</f>
        <v>0</v>
      </c>
      <c r="AQ70" s="148">
        <f>GDAM_PXI!I70</f>
        <v>0</v>
      </c>
      <c r="AR70" s="148">
        <f>GDAM_PXI!O70</f>
        <v>0</v>
      </c>
    </row>
    <row r="71" spans="1:44">
      <c r="A71" t="s">
        <v>113</v>
      </c>
      <c r="D71">
        <f>TWEPL!Q71</f>
        <v>2.9162499999999998</v>
      </c>
      <c r="E71">
        <f>GT_NG!Q71</f>
        <v>7.9467130031856348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55.79999999999999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676.11681983090295</v>
      </c>
      <c r="P71" s="36">
        <v>68.332611903214712</v>
      </c>
      <c r="Q71" s="36">
        <v>18.827460210412731</v>
      </c>
      <c r="R71" s="38">
        <v>4.102655440414507</v>
      </c>
      <c r="S71" s="38">
        <v>0</v>
      </c>
      <c r="T71" s="37">
        <f>SUMPRODUCT(LTA!J71:AN71,LTA!J$101:AN$101,LTA!J$104:AN$104)</f>
        <v>40.71</v>
      </c>
      <c r="U71" s="37">
        <f>SUMPRODUCT(LTA!J71:AN71,LTA!J$102:AN$102,LTA!J$104:AN$104)</f>
        <v>107.92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273.7</v>
      </c>
      <c r="Z71" s="34">
        <f>IEX!O71</f>
        <v>0</v>
      </c>
      <c r="AA71" s="75">
        <f>STOA!I71</f>
        <v>0</v>
      </c>
      <c r="AB71" s="75">
        <f>-STOA!O71</f>
        <v>-350</v>
      </c>
      <c r="AC71">
        <f t="shared" si="3"/>
        <v>14.957609848857713</v>
      </c>
      <c r="AD71">
        <f t="shared" si="4"/>
        <v>813.69490053927268</v>
      </c>
      <c r="AE71">
        <f>'IDT-1'!C71</f>
        <v>35.654000000000003</v>
      </c>
      <c r="AF71" s="24"/>
      <c r="AG71">
        <f t="shared" si="5"/>
        <v>849.34890053927268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-124</v>
      </c>
      <c r="AM71" s="34">
        <f>RTM_PXI!I71</f>
        <v>0</v>
      </c>
      <c r="AN71" s="34">
        <f>RTM_PXI!O71</f>
        <v>0</v>
      </c>
      <c r="AO71" s="148">
        <f>GDAM_IEX!I71</f>
        <v>46.28</v>
      </c>
      <c r="AP71" s="148">
        <f>GDAM_IEX!O71</f>
        <v>0</v>
      </c>
      <c r="AQ71" s="148">
        <f>GDAM_PXI!I71</f>
        <v>0</v>
      </c>
      <c r="AR71" s="148">
        <f>GDAM_PXI!O71</f>
        <v>0</v>
      </c>
    </row>
    <row r="72" spans="1:44">
      <c r="A72" t="s">
        <v>114</v>
      </c>
      <c r="D72">
        <f>TWEPL!Q72</f>
        <v>2.9162499999999998</v>
      </c>
      <c r="E72">
        <f>GT_NG!Q72</f>
        <v>7.9482127779341392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55.79999999999999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686.51529025516265</v>
      </c>
      <c r="P72" s="36">
        <v>68.332611903214712</v>
      </c>
      <c r="Q72" s="36">
        <v>18.827460210412731</v>
      </c>
      <c r="R72" s="38">
        <v>1.59</v>
      </c>
      <c r="S72" s="38">
        <v>0</v>
      </c>
      <c r="T72" s="37">
        <f>SUMPRODUCT(LTA!J72:AN72,LTA!J$101:AN$101,LTA!J$104:AN$104)</f>
        <v>30.880000000000003</v>
      </c>
      <c r="U72" s="37">
        <f>SUMPRODUCT(LTA!J72:AN72,LTA!J$102:AN$102,LTA!J$104:AN$104)</f>
        <v>107.92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251.63</v>
      </c>
      <c r="Z72" s="34">
        <f>IEX!O72</f>
        <v>0</v>
      </c>
      <c r="AA72" s="75">
        <f>STOA!I72</f>
        <v>0</v>
      </c>
      <c r="AB72" s="75">
        <f>-STOA!O72</f>
        <v>-350</v>
      </c>
      <c r="AC72">
        <f t="shared" si="3"/>
        <v>14.263898248860558</v>
      </c>
      <c r="AD72">
        <f t="shared" si="4"/>
        <v>834.23592689786369</v>
      </c>
      <c r="AE72">
        <f>'IDT-1'!C72</f>
        <v>31.646000000000001</v>
      </c>
      <c r="AF72" s="24"/>
      <c r="AG72">
        <f t="shared" si="5"/>
        <v>865.88192689786365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-73</v>
      </c>
      <c r="AM72" s="34">
        <f>RTM_PXI!I72</f>
        <v>0</v>
      </c>
      <c r="AN72" s="34">
        <f>RTM_PXI!O72</f>
        <v>0</v>
      </c>
      <c r="AO72" s="148">
        <f>GDAM_IEX!I72</f>
        <v>39.14</v>
      </c>
      <c r="AP72" s="148">
        <f>GDAM_IEX!O72</f>
        <v>0</v>
      </c>
      <c r="AQ72" s="148">
        <f>GDAM_PXI!I72</f>
        <v>0</v>
      </c>
      <c r="AR72" s="148">
        <f>GDAM_PXI!O72</f>
        <v>0</v>
      </c>
    </row>
    <row r="73" spans="1:44">
      <c r="A73" t="s">
        <v>115</v>
      </c>
      <c r="D73">
        <f>TWEPL!Q73</f>
        <v>2.9162499999999998</v>
      </c>
      <c r="E73">
        <f>GT_NG!Q73</f>
        <v>7.9482127779341392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55.83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693.57215816059193</v>
      </c>
      <c r="P73" s="36">
        <v>68.332611903214712</v>
      </c>
      <c r="Q73" s="36">
        <v>18.827460210412731</v>
      </c>
      <c r="R73" s="38">
        <v>2.7272727272727271E-2</v>
      </c>
      <c r="S73" s="38">
        <v>0</v>
      </c>
      <c r="T73" s="37">
        <f>SUMPRODUCT(LTA!J73:AN73,LTA!J$101:AN$101,LTA!J$104:AN$104)</f>
        <v>23.17</v>
      </c>
      <c r="U73" s="37">
        <f>SUMPRODUCT(LTA!J73:AN73,LTA!J$102:AN$102,LTA!J$104:AN$104)</f>
        <v>107.92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193.21</v>
      </c>
      <c r="Z73" s="34">
        <f>IEX!O73</f>
        <v>0</v>
      </c>
      <c r="AA73" s="75">
        <f>STOA!I73</f>
        <v>0</v>
      </c>
      <c r="AB73" s="75">
        <f>-STOA!O73</f>
        <v>-350</v>
      </c>
      <c r="AC73">
        <f t="shared" si="3"/>
        <v>13.042586516258352</v>
      </c>
      <c r="AD73">
        <f t="shared" si="4"/>
        <v>836.68137926316786</v>
      </c>
      <c r="AE73">
        <f>'IDT-1'!C73</f>
        <v>30.663</v>
      </c>
      <c r="AF73" s="24"/>
      <c r="AG73">
        <f t="shared" si="5"/>
        <v>867.34437926316787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27.97</v>
      </c>
      <c r="AP73" s="148">
        <f>GDAM_IEX!O73</f>
        <v>0</v>
      </c>
      <c r="AQ73" s="148">
        <f>GDAM_PXI!I73</f>
        <v>0</v>
      </c>
      <c r="AR73" s="148">
        <f>GDAM_PXI!O73</f>
        <v>0</v>
      </c>
    </row>
    <row r="74" spans="1:44">
      <c r="A74" t="s">
        <v>116</v>
      </c>
      <c r="D74">
        <f>TWEPL!Q74</f>
        <v>2.9162499999999998</v>
      </c>
      <c r="E74">
        <f>GT_NG!Q74</f>
        <v>7.9482127779341392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55.83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709.86246172518281</v>
      </c>
      <c r="P74" s="36">
        <v>68.332611903214712</v>
      </c>
      <c r="Q74" s="36">
        <v>18.827460210412731</v>
      </c>
      <c r="R74" s="38">
        <v>0</v>
      </c>
      <c r="S74" s="38">
        <v>0</v>
      </c>
      <c r="T74" s="37">
        <f>SUMPRODUCT(LTA!J74:AN74,LTA!J$101:AN$101,LTA!J$104:AN$104)</f>
        <v>22.57</v>
      </c>
      <c r="U74" s="37">
        <f>SUMPRODUCT(LTA!J74:AN74,LTA!J$102:AN$102,LTA!J$104:AN$104)</f>
        <v>107.92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156.54</v>
      </c>
      <c r="Z74" s="34">
        <f>IEX!O74</f>
        <v>0</v>
      </c>
      <c r="AA74" s="75">
        <f>STOA!I74</f>
        <v>0</v>
      </c>
      <c r="AB74" s="75">
        <f>-STOA!O74</f>
        <v>-350</v>
      </c>
      <c r="AC74">
        <f t="shared" si="3"/>
        <v>12.905355975291826</v>
      </c>
      <c r="AD74">
        <f t="shared" si="4"/>
        <v>820.48164064145249</v>
      </c>
      <c r="AE74">
        <f>'IDT-1'!C74</f>
        <v>34.853999999999999</v>
      </c>
      <c r="AF74" s="24"/>
      <c r="AG74">
        <f t="shared" si="5"/>
        <v>855.33564064145253</v>
      </c>
      <c r="AI74" s="34">
        <f>PXIL!I74</f>
        <v>0</v>
      </c>
      <c r="AJ74" s="34">
        <f>PXIL!O74</f>
        <v>0</v>
      </c>
      <c r="AK74" s="34">
        <f>RTM_IEX!I74</f>
        <v>9.3699999999999992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23.27</v>
      </c>
      <c r="AP74" s="148">
        <f>GDAM_IEX!O74</f>
        <v>0</v>
      </c>
      <c r="AQ74" s="148">
        <f>GDAM_PXI!I74</f>
        <v>0</v>
      </c>
      <c r="AR74" s="148">
        <f>GDAM_PXI!O74</f>
        <v>0</v>
      </c>
    </row>
    <row r="75" spans="1:44">
      <c r="A75" t="s">
        <v>117</v>
      </c>
      <c r="D75">
        <f>TWEPL!Q75</f>
        <v>2.9162499999999998</v>
      </c>
      <c r="E75">
        <f>GT_NG!Q75</f>
        <v>8.0157613284548273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56.73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723.96939437472497</v>
      </c>
      <c r="P75" s="36">
        <v>68.332611903214712</v>
      </c>
      <c r="Q75" s="36">
        <v>18.827460210412731</v>
      </c>
      <c r="R75" s="38">
        <v>0</v>
      </c>
      <c r="S75" s="38">
        <v>0</v>
      </c>
      <c r="T75" s="37">
        <f>SUMPRODUCT(LTA!J75:AN75,LTA!J$101:AN$101,LTA!J$104:AN$104)</f>
        <v>19.3</v>
      </c>
      <c r="U75" s="37">
        <f>SUMPRODUCT(LTA!J75:AN75,LTA!J$102:AN$102,LTA!J$104:AN$104)</f>
        <v>107.92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123.49</v>
      </c>
      <c r="Z75" s="34">
        <f>IEX!O75</f>
        <v>0</v>
      </c>
      <c r="AA75" s="75">
        <f>STOA!I75</f>
        <v>0</v>
      </c>
      <c r="AB75" s="75">
        <f>-STOA!O75</f>
        <v>-350</v>
      </c>
      <c r="AC75">
        <f t="shared" si="3"/>
        <v>12.929585617372352</v>
      </c>
      <c r="AD75">
        <f t="shared" si="4"/>
        <v>823.3418921994346</v>
      </c>
      <c r="AE75">
        <f>'IDT-1'!C75</f>
        <v>45.32</v>
      </c>
      <c r="AF75" s="24"/>
      <c r="AG75">
        <f t="shared" si="5"/>
        <v>868.66189219943465</v>
      </c>
      <c r="AI75" s="34">
        <f>PXIL!I75</f>
        <v>0</v>
      </c>
      <c r="AJ75" s="34">
        <f>PXIL!O75</f>
        <v>0</v>
      </c>
      <c r="AK75" s="34">
        <f>RTM_IEX!I75</f>
        <v>26.3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30.47</v>
      </c>
      <c r="AP75" s="148">
        <f>GDAM_IEX!O75</f>
        <v>0</v>
      </c>
      <c r="AQ75" s="148">
        <f>GDAM_PXI!I75</f>
        <v>0</v>
      </c>
      <c r="AR75" s="148">
        <f>GDAM_PXI!O75</f>
        <v>0</v>
      </c>
    </row>
    <row r="76" spans="1:44">
      <c r="A76" t="s">
        <v>118</v>
      </c>
      <c r="D76">
        <f>TWEPL!Q76</f>
        <v>2.9162499999999998</v>
      </c>
      <c r="E76">
        <f>GT_NG!Q76</f>
        <v>8.0157613284548273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56.73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744.68730518396933</v>
      </c>
      <c r="P76" s="36">
        <v>68.332611903214712</v>
      </c>
      <c r="Q76" s="36">
        <v>18.827460210412731</v>
      </c>
      <c r="R76" s="38">
        <v>0</v>
      </c>
      <c r="S76" s="38">
        <v>0</v>
      </c>
      <c r="T76" s="37">
        <f>SUMPRODUCT(LTA!J76:AN76,LTA!J$101:AN$101,LTA!J$104:AN$104)</f>
        <v>19.43</v>
      </c>
      <c r="U76" s="37">
        <f>SUMPRODUCT(LTA!J76:AN76,LTA!J$102:AN$102,LTA!J$104:AN$104)</f>
        <v>107.92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112.79</v>
      </c>
      <c r="Z76" s="34">
        <f>IEX!O76</f>
        <v>0</v>
      </c>
      <c r="AA76" s="75">
        <f>STOA!I76</f>
        <v>0</v>
      </c>
      <c r="AB76" s="75">
        <f>-STOA!O76</f>
        <v>-350</v>
      </c>
      <c r="AC76">
        <f t="shared" si="3"/>
        <v>12.984588068170005</v>
      </c>
      <c r="AD76">
        <f t="shared" si="4"/>
        <v>829.83480055788141</v>
      </c>
      <c r="AE76">
        <f>'IDT-1'!C76</f>
        <v>51.524000000000001</v>
      </c>
      <c r="AF76" s="24"/>
      <c r="AG76">
        <f t="shared" si="5"/>
        <v>881.35880055788141</v>
      </c>
      <c r="AI76" s="34">
        <f>PXIL!I76</f>
        <v>0</v>
      </c>
      <c r="AJ76" s="34">
        <f>PXIL!O76</f>
        <v>0</v>
      </c>
      <c r="AK76" s="34">
        <f>RTM_IEX!I76</f>
        <v>22.41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30.76</v>
      </c>
      <c r="AP76" s="148">
        <f>GDAM_IEX!O76</f>
        <v>0</v>
      </c>
      <c r="AQ76" s="148">
        <f>GDAM_PXI!I76</f>
        <v>0</v>
      </c>
      <c r="AR76" s="148">
        <f>GDAM_PXI!O76</f>
        <v>0</v>
      </c>
    </row>
    <row r="77" spans="1:44">
      <c r="A77" t="s">
        <v>119</v>
      </c>
      <c r="D77">
        <f>TWEPL!Q77</f>
        <v>2.9162499999999998</v>
      </c>
      <c r="E77">
        <f>GT_NG!Q77</f>
        <v>8.0157613284548273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56.73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746.2769580120264</v>
      </c>
      <c r="P77" s="36">
        <v>68.332611903214712</v>
      </c>
      <c r="Q77" s="36">
        <v>18.827460210412731</v>
      </c>
      <c r="R77" s="38">
        <v>0</v>
      </c>
      <c r="S77" s="38">
        <v>0</v>
      </c>
      <c r="T77" s="37">
        <f>SUMPRODUCT(LTA!J77:AN77,LTA!J$101:AN$101,LTA!J$104:AN$104)</f>
        <v>19.63</v>
      </c>
      <c r="U77" s="37">
        <f>SUMPRODUCT(LTA!J77:AN77,LTA!J$102:AN$102,LTA!J$104:AN$104)</f>
        <v>107.92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112.87</v>
      </c>
      <c r="Z77" s="34">
        <f>IEX!O77</f>
        <v>0</v>
      </c>
      <c r="AA77" s="75">
        <f>STOA!I77</f>
        <v>0</v>
      </c>
      <c r="AB77" s="75">
        <f>-STOA!O77</f>
        <v>-350</v>
      </c>
      <c r="AC77">
        <f t="shared" si="3"/>
        <v>12.938217151925684</v>
      </c>
      <c r="AD77">
        <f t="shared" si="4"/>
        <v>824.36082430218278</v>
      </c>
      <c r="AE77">
        <f>'IDT-1'!C77</f>
        <v>50.591000000000001</v>
      </c>
      <c r="AF77" s="24"/>
      <c r="AG77">
        <f t="shared" si="5"/>
        <v>874.95182430218279</v>
      </c>
      <c r="AI77" s="34">
        <f>PXIL!I77</f>
        <v>0</v>
      </c>
      <c r="AJ77" s="34">
        <f>PXIL!O77</f>
        <v>0</v>
      </c>
      <c r="AK77" s="34">
        <f>RTM_IEX!I77</f>
        <v>16.18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29.6</v>
      </c>
      <c r="AP77" s="148">
        <f>GDAM_IEX!O77</f>
        <v>0</v>
      </c>
      <c r="AQ77" s="148">
        <f>GDAM_PXI!I77</f>
        <v>0</v>
      </c>
      <c r="AR77" s="148">
        <f>GDAM_PXI!O77</f>
        <v>0</v>
      </c>
    </row>
    <row r="78" spans="1:44">
      <c r="A78" t="s">
        <v>120</v>
      </c>
      <c r="D78">
        <f>TWEPL!Q78</f>
        <v>2.9162499999999998</v>
      </c>
      <c r="E78">
        <f>GT_NG!Q78</f>
        <v>8.0157613284548273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56.73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746.81913935043235</v>
      </c>
      <c r="P78" s="36">
        <v>68.332611903214712</v>
      </c>
      <c r="Q78" s="36">
        <v>18.827460210412731</v>
      </c>
      <c r="R78" s="38">
        <v>0</v>
      </c>
      <c r="S78" s="38">
        <v>0</v>
      </c>
      <c r="T78" s="37">
        <f>SUMPRODUCT(LTA!J78:AN78,LTA!J$101:AN$101,LTA!J$104:AN$104)</f>
        <v>19.91</v>
      </c>
      <c r="U78" s="37">
        <f>SUMPRODUCT(LTA!J78:AN78,LTA!J$102:AN$102,LTA!J$104:AN$104)</f>
        <v>108.60000000000001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111.63</v>
      </c>
      <c r="Z78" s="34">
        <f>IEX!O78</f>
        <v>0</v>
      </c>
      <c r="AA78" s="75">
        <f>STOA!I78</f>
        <v>0</v>
      </c>
      <c r="AB78" s="75">
        <f>-STOA!O78</f>
        <v>-350</v>
      </c>
      <c r="AC78">
        <f t="shared" si="3"/>
        <v>12.786783475168297</v>
      </c>
      <c r="AD78">
        <f t="shared" si="4"/>
        <v>806.48443931734641</v>
      </c>
      <c r="AE78">
        <f>'IDT-1'!C78</f>
        <v>55.720999999999997</v>
      </c>
      <c r="AF78" s="24"/>
      <c r="AG78">
        <f t="shared" si="5"/>
        <v>862.20543931734642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27.49</v>
      </c>
      <c r="AP78" s="148">
        <f>GDAM_IEX!O78</f>
        <v>0</v>
      </c>
      <c r="AQ78" s="148">
        <f>GDAM_PXI!I78</f>
        <v>0</v>
      </c>
      <c r="AR78" s="148">
        <f>GDAM_PXI!O78</f>
        <v>0</v>
      </c>
    </row>
    <row r="79" spans="1:44">
      <c r="A79" t="s">
        <v>121</v>
      </c>
      <c r="D79">
        <f>TWEPL!Q79</f>
        <v>2.9162499999999998</v>
      </c>
      <c r="E79">
        <f>GT_NG!Q79</f>
        <v>8.3136288998357983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57.600000000000009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753.9286281040612</v>
      </c>
      <c r="P79" s="36">
        <v>68.332611903214712</v>
      </c>
      <c r="Q79" s="36">
        <v>18.827460210412731</v>
      </c>
      <c r="R79" s="38">
        <v>0</v>
      </c>
      <c r="S79" s="38">
        <v>0</v>
      </c>
      <c r="T79" s="37">
        <f>SUMPRODUCT(LTA!J79:AN79,LTA!J$101:AN$101,LTA!J$104:AN$104)</f>
        <v>20.18</v>
      </c>
      <c r="U79" s="37">
        <f>SUMPRODUCT(LTA!J79:AN79,LTA!J$102:AN$102,LTA!J$104:AN$104)</f>
        <v>108.60000000000001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153.9</v>
      </c>
      <c r="Z79" s="34">
        <f>IEX!O79</f>
        <v>0</v>
      </c>
      <c r="AA79" s="75">
        <f>STOA!I79</f>
        <v>0</v>
      </c>
      <c r="AB79" s="75">
        <f>-STOA!O79</f>
        <v>-350</v>
      </c>
      <c r="AC79">
        <f t="shared" si="3"/>
        <v>13.669818943167277</v>
      </c>
      <c r="AD79">
        <f t="shared" si="4"/>
        <v>800.25876017435723</v>
      </c>
      <c r="AE79">
        <f>'IDT-1'!C79</f>
        <v>61.664000000000001</v>
      </c>
      <c r="AF79" s="24"/>
      <c r="AG79">
        <f t="shared" si="5"/>
        <v>861.92276017435722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-55</v>
      </c>
      <c r="AM79" s="34">
        <f>RTM_PXI!I79</f>
        <v>0</v>
      </c>
      <c r="AN79" s="34">
        <f>RTM_PXI!O79</f>
        <v>0</v>
      </c>
      <c r="AO79" s="148">
        <f>GDAM_IEX!I79</f>
        <v>26.33</v>
      </c>
      <c r="AP79" s="148">
        <f>GDAM_IEX!O79</f>
        <v>0</v>
      </c>
      <c r="AQ79" s="148">
        <f>GDAM_PXI!I79</f>
        <v>0</v>
      </c>
      <c r="AR79" s="148">
        <f>GDAM_PXI!O79</f>
        <v>0</v>
      </c>
    </row>
    <row r="80" spans="1:44">
      <c r="A80" t="s">
        <v>122</v>
      </c>
      <c r="D80">
        <f>TWEPL!Q80</f>
        <v>2.9162499999999998</v>
      </c>
      <c r="E80">
        <f>GT_NG!Q80</f>
        <v>8.3136288998357983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57.600000000000009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749.21805008881631</v>
      </c>
      <c r="P80" s="36">
        <v>68.332611903214712</v>
      </c>
      <c r="Q80" s="36">
        <v>18.827460210412731</v>
      </c>
      <c r="R80" s="38">
        <v>0</v>
      </c>
      <c r="S80" s="38">
        <v>0</v>
      </c>
      <c r="T80" s="37">
        <f>SUMPRODUCT(LTA!J80:AN80,LTA!J$101:AN$101,LTA!J$104:AN$104)</f>
        <v>20.440000000000001</v>
      </c>
      <c r="U80" s="37">
        <f>SUMPRODUCT(LTA!J80:AN80,LTA!J$102:AN$102,LTA!J$104:AN$104)</f>
        <v>108.60000000000001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86.24</v>
      </c>
      <c r="Z80" s="34">
        <f>IEX!O80</f>
        <v>0</v>
      </c>
      <c r="AA80" s="75">
        <f>STOA!I80</f>
        <v>0</v>
      </c>
      <c r="AB80" s="75">
        <f>-STOA!O80</f>
        <v>-350</v>
      </c>
      <c r="AC80">
        <f t="shared" si="3"/>
        <v>13.72134566508811</v>
      </c>
      <c r="AD80">
        <f t="shared" si="4"/>
        <v>786.25665543719128</v>
      </c>
      <c r="AE80">
        <f>'IDT-1'!C80</f>
        <v>67.152000000000001</v>
      </c>
      <c r="AF80" s="24"/>
      <c r="AG80">
        <f t="shared" si="5"/>
        <v>853.40865543719133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-65</v>
      </c>
      <c r="AM80" s="34">
        <f>RTM_PXI!I80</f>
        <v>0</v>
      </c>
      <c r="AN80" s="34">
        <f>RTM_PXI!O80</f>
        <v>0</v>
      </c>
      <c r="AO80" s="148">
        <f>GDAM_IEX!I80</f>
        <v>94.49</v>
      </c>
      <c r="AP80" s="148">
        <f>GDAM_IEX!O80</f>
        <v>0</v>
      </c>
      <c r="AQ80" s="148">
        <f>GDAM_PXI!I80</f>
        <v>0</v>
      </c>
      <c r="AR80" s="148">
        <f>GDAM_PXI!O80</f>
        <v>0</v>
      </c>
    </row>
    <row r="81" spans="1:44">
      <c r="A81" t="s">
        <v>123</v>
      </c>
      <c r="D81">
        <f>TWEPL!Q81</f>
        <v>2.9162499999999998</v>
      </c>
      <c r="E81">
        <f>GT_NG!Q81</f>
        <v>8.3136288998357983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57.597519486671551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732.18691366689188</v>
      </c>
      <c r="P81" s="36">
        <v>68.332611903214712</v>
      </c>
      <c r="Q81" s="36">
        <v>18.827460210412731</v>
      </c>
      <c r="R81" s="38">
        <v>0</v>
      </c>
      <c r="S81" s="38">
        <v>0</v>
      </c>
      <c r="T81" s="37">
        <f>SUMPRODUCT(LTA!J81:AN81,LTA!J$101:AN$101,LTA!J$104:AN$104)</f>
        <v>27.42</v>
      </c>
      <c r="U81" s="37">
        <f>SUMPRODUCT(LTA!J81:AN81,LTA!J$102:AN$102,LTA!J$104:AN$104)</f>
        <v>111.31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16.63</v>
      </c>
      <c r="Z81" s="34">
        <f>IEX!O81</f>
        <v>0</v>
      </c>
      <c r="AA81" s="75">
        <f>STOA!I81</f>
        <v>0</v>
      </c>
      <c r="AB81" s="75">
        <f>-STOA!O81</f>
        <v>-350</v>
      </c>
      <c r="AC81">
        <f t="shared" si="3"/>
        <v>12.402258030714197</v>
      </c>
      <c r="AD81">
        <f t="shared" si="4"/>
        <v>761.09212613631257</v>
      </c>
      <c r="AE81">
        <f>'IDT-1'!C81</f>
        <v>75.302999999999997</v>
      </c>
      <c r="AF81" s="24"/>
      <c r="AG81">
        <f t="shared" si="5"/>
        <v>836.39512613631257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79.959999999999994</v>
      </c>
      <c r="AP81" s="148">
        <f>GDAM_IEX!O81</f>
        <v>0</v>
      </c>
      <c r="AQ81" s="148">
        <f>GDAM_PXI!I81</f>
        <v>0</v>
      </c>
      <c r="AR81" s="148">
        <f>GDAM_PXI!O81</f>
        <v>0</v>
      </c>
    </row>
    <row r="82" spans="1:44">
      <c r="A82" t="s">
        <v>124</v>
      </c>
      <c r="D82">
        <f>TWEPL!Q82</f>
        <v>2.9162499999999998</v>
      </c>
      <c r="E82">
        <f>GT_NG!Q82</f>
        <v>8.5960031974420463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57.597519486671551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713.29353713975183</v>
      </c>
      <c r="P82" s="36">
        <v>68.332611903214712</v>
      </c>
      <c r="Q82" s="36">
        <v>18.827460210412731</v>
      </c>
      <c r="R82" s="38">
        <v>0</v>
      </c>
      <c r="S82" s="38">
        <v>0</v>
      </c>
      <c r="T82" s="37">
        <f>SUMPRODUCT(LTA!J82:AN82,LTA!J$101:AN$101,LTA!J$104:AN$104)</f>
        <v>26.86</v>
      </c>
      <c r="U82" s="37">
        <f>SUMPRODUCT(LTA!J82:AN82,LTA!J$102:AN$102,LTA!J$104:AN$104)</f>
        <v>111.2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6.96</v>
      </c>
      <c r="Z82" s="34">
        <f>IEX!O82</f>
        <v>0</v>
      </c>
      <c r="AA82" s="75">
        <f>STOA!I82</f>
        <v>0</v>
      </c>
      <c r="AB82" s="75">
        <f>-STOA!O82</f>
        <v>-350</v>
      </c>
      <c r="AC82">
        <f t="shared" si="3"/>
        <v>12.110349611986114</v>
      </c>
      <c r="AD82">
        <f t="shared" si="4"/>
        <v>726.63303232550686</v>
      </c>
      <c r="AE82">
        <f>'IDT-1'!C82</f>
        <v>72.453999999999994</v>
      </c>
      <c r="AF82" s="24"/>
      <c r="AG82">
        <f t="shared" si="5"/>
        <v>799.08703232550681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74.16</v>
      </c>
      <c r="AP82" s="148">
        <f>GDAM_IEX!O82</f>
        <v>0</v>
      </c>
      <c r="AQ82" s="148">
        <f>GDAM_PXI!I82</f>
        <v>0</v>
      </c>
      <c r="AR82" s="148">
        <f>GDAM_PXI!O82</f>
        <v>0</v>
      </c>
    </row>
    <row r="83" spans="1:44">
      <c r="A83" t="s">
        <v>125</v>
      </c>
      <c r="D83">
        <f>TWEPL!Q83</f>
        <v>2.9162499999999998</v>
      </c>
      <c r="E83">
        <f>GT_NG!Q83</f>
        <v>8.5960031974420463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57.597519486671551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703.06267978199901</v>
      </c>
      <c r="P83" s="36">
        <v>68.332611903214712</v>
      </c>
      <c r="Q83" s="36">
        <v>18.827460210412731</v>
      </c>
      <c r="R83" s="38">
        <v>0</v>
      </c>
      <c r="S83" s="38">
        <v>0</v>
      </c>
      <c r="T83" s="37">
        <f>SUMPRODUCT(LTA!J83:AN83,LTA!J$101:AN$101,LTA!J$104:AN$104)</f>
        <v>26.89</v>
      </c>
      <c r="U83" s="37">
        <f>SUMPRODUCT(LTA!J83:AN83,LTA!J$102:AN$102,LTA!J$104:AN$104)</f>
        <v>110.58000000000001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-250</v>
      </c>
      <c r="AC83">
        <f t="shared" si="3"/>
        <v>10.612730637692083</v>
      </c>
      <c r="AD83">
        <f t="shared" si="4"/>
        <v>750.68979394204803</v>
      </c>
      <c r="AE83">
        <f>'IDT-1'!C83</f>
        <v>30</v>
      </c>
      <c r="AF83" s="24"/>
      <c r="AG83">
        <f t="shared" si="5"/>
        <v>780.68979394204803</v>
      </c>
      <c r="AI83" s="34">
        <f>PXIL!I83</f>
        <v>0</v>
      </c>
      <c r="AJ83" s="34">
        <f>PXIL!O83</f>
        <v>0</v>
      </c>
      <c r="AK83" s="34">
        <f>RTM_IEX!I83</f>
        <v>14.5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</row>
    <row r="84" spans="1:44">
      <c r="A84" t="s">
        <v>126</v>
      </c>
      <c r="D84">
        <f>TWEPL!Q84</f>
        <v>2.9162499999999998</v>
      </c>
      <c r="E84">
        <f>GT_NG!Q84</f>
        <v>8.5960031974420463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57.597519486671551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693.30365196094669</v>
      </c>
      <c r="P84" s="36">
        <v>68.332611903214712</v>
      </c>
      <c r="Q84" s="36">
        <v>18.827460210412731</v>
      </c>
      <c r="R84" s="38">
        <v>0</v>
      </c>
      <c r="S84" s="38">
        <v>0</v>
      </c>
      <c r="T84" s="37">
        <f>SUMPRODUCT(LTA!J84:AN84,LTA!J$101:AN$101,LTA!J$104:AN$104)</f>
        <v>27.09</v>
      </c>
      <c r="U84" s="37">
        <f>SUMPRODUCT(LTA!J84:AN84,LTA!J$102:AN$102,LTA!J$104:AN$104)</f>
        <v>109.94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-250</v>
      </c>
      <c r="AC84">
        <f t="shared" si="3"/>
        <v>10.527058803995244</v>
      </c>
      <c r="AD84">
        <f t="shared" si="4"/>
        <v>740.57643795469244</v>
      </c>
      <c r="AE84">
        <f>'IDT-1'!C84</f>
        <v>20</v>
      </c>
      <c r="AF84" s="24"/>
      <c r="AG84">
        <f t="shared" si="5"/>
        <v>760.57643795469244</v>
      </c>
      <c r="AI84" s="34">
        <f>PXIL!I84</f>
        <v>0</v>
      </c>
      <c r="AJ84" s="34">
        <f>PXIL!O84</f>
        <v>0</v>
      </c>
      <c r="AK84" s="34">
        <f>RTM_IEX!I84</f>
        <v>14.5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</row>
    <row r="85" spans="1:44">
      <c r="A85" t="s">
        <v>127</v>
      </c>
      <c r="D85">
        <f>TWEPL!Q85</f>
        <v>2.9162499999999998</v>
      </c>
      <c r="E85">
        <f>GT_NG!Q85</f>
        <v>8.5960031974420463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680.55365971402205</v>
      </c>
      <c r="P85" s="36">
        <v>68.332611903214712</v>
      </c>
      <c r="Q85" s="36">
        <v>18.827460210412731</v>
      </c>
      <c r="R85" s="38">
        <v>0</v>
      </c>
      <c r="S85" s="38">
        <v>0</v>
      </c>
      <c r="T85" s="37">
        <f>SUMPRODUCT(LTA!J85:AN85,LTA!J$101:AN$101,LTA!J$104:AN$104)</f>
        <v>32.75</v>
      </c>
      <c r="U85" s="37">
        <f>SUMPRODUCT(LTA!J85:AN85,LTA!J$102:AN$102,LTA!J$104:AN$104)</f>
        <v>109.30000000000001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-250</v>
      </c>
      <c r="AC85">
        <f t="shared" si="3"/>
        <v>10.364455705433036</v>
      </c>
      <c r="AD85">
        <f t="shared" si="4"/>
        <v>721.38152931965863</v>
      </c>
      <c r="AE85">
        <f>'IDT-1'!C85</f>
        <v>20</v>
      </c>
      <c r="AF85" s="24"/>
      <c r="AG85">
        <f t="shared" si="5"/>
        <v>741.38152931965863</v>
      </c>
      <c r="AI85" s="34">
        <f>PXIL!I85</f>
        <v>0</v>
      </c>
      <c r="AJ85" s="34">
        <f>PXIL!O85</f>
        <v>0</v>
      </c>
      <c r="AK85" s="34">
        <f>RTM_IEX!I85</f>
        <v>15.47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</row>
    <row r="86" spans="1:44">
      <c r="A86" t="s">
        <v>128</v>
      </c>
      <c r="D86">
        <f>TWEPL!Q86</f>
        <v>2.9162499999999998</v>
      </c>
      <c r="E86">
        <f>GT_NG!Q86</f>
        <v>8.5960031974420463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674.47430470166637</v>
      </c>
      <c r="P86" s="36">
        <v>68.332611903214712</v>
      </c>
      <c r="Q86" s="36">
        <v>18.827460210412731</v>
      </c>
      <c r="R86" s="38">
        <v>0</v>
      </c>
      <c r="S86" s="38">
        <v>0</v>
      </c>
      <c r="T86" s="37">
        <f>SUMPRODUCT(LTA!J86:AN86,LTA!J$101:AN$101,LTA!J$104:AN$104)</f>
        <v>32.08</v>
      </c>
      <c r="U86" s="37">
        <f>SUMPRODUCT(LTA!J86:AN86,LTA!J$102:AN$102,LTA!J$104:AN$104)</f>
        <v>108.97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-250</v>
      </c>
      <c r="AC86">
        <f t="shared" si="3"/>
        <v>10.288777123329247</v>
      </c>
      <c r="AD86">
        <f t="shared" si="4"/>
        <v>712.44785288940659</v>
      </c>
      <c r="AE86">
        <f>'IDT-1'!C86</f>
        <v>5</v>
      </c>
      <c r="AF86" s="24"/>
      <c r="AG86">
        <f t="shared" si="5"/>
        <v>717.44785288940659</v>
      </c>
      <c r="AI86" s="34">
        <f>PXIL!I86</f>
        <v>0</v>
      </c>
      <c r="AJ86" s="34">
        <f>PXIL!O86</f>
        <v>0</v>
      </c>
      <c r="AK86" s="34">
        <f>RTM_IEX!I86</f>
        <v>13.54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</row>
    <row r="87" spans="1:44">
      <c r="A87" t="s">
        <v>129</v>
      </c>
      <c r="D87">
        <f>TWEPL!Q87</f>
        <v>2.9162499999999998</v>
      </c>
      <c r="E87">
        <f>GT_NG!Q87</f>
        <v>8.5960031974420463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47.562247955759325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676.2934855561582</v>
      </c>
      <c r="P87" s="36">
        <v>68.332611903214712</v>
      </c>
      <c r="Q87" s="36">
        <v>18.827460210412731</v>
      </c>
      <c r="R87" s="38">
        <v>0</v>
      </c>
      <c r="S87" s="38">
        <v>0</v>
      </c>
      <c r="T87" s="37">
        <f>SUMPRODUCT(LTA!J87:AN87,LTA!J$101:AN$101,LTA!J$104:AN$104)</f>
        <v>31.75</v>
      </c>
      <c r="U87" s="37">
        <f>SUMPRODUCT(LTA!J87:AN87,LTA!J$102:AN$102,LTA!J$104:AN$104)</f>
        <v>108.81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-250</v>
      </c>
      <c r="AC87">
        <f t="shared" si="3"/>
        <v>10.258556071684691</v>
      </c>
      <c r="AD87">
        <f t="shared" si="4"/>
        <v>696.82950275130236</v>
      </c>
      <c r="AE87">
        <f>'IDT-1'!C87</f>
        <v>0</v>
      </c>
      <c r="AF87" s="24"/>
      <c r="AG87">
        <f t="shared" si="5"/>
        <v>696.82950275130236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-6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</row>
    <row r="88" spans="1:44">
      <c r="A88" t="s">
        <v>130</v>
      </c>
      <c r="D88">
        <f>TWEPL!Q88</f>
        <v>2.9162499999999998</v>
      </c>
      <c r="E88">
        <f>GT_NG!Q88</f>
        <v>8.5960031974420463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47.562247955759325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673.96794483615815</v>
      </c>
      <c r="P88" s="36">
        <v>68.332611903214712</v>
      </c>
      <c r="Q88" s="36">
        <v>18.827460210412731</v>
      </c>
      <c r="R88" s="38">
        <v>0</v>
      </c>
      <c r="S88" s="38">
        <v>0</v>
      </c>
      <c r="T88" s="37">
        <f>SUMPRODUCT(LTA!J88:AN88,LTA!J$101:AN$101,LTA!J$104:AN$104)</f>
        <v>31.08</v>
      </c>
      <c r="U88" s="37">
        <f>SUMPRODUCT(LTA!J88:AN88,LTA!J$102:AN$102,LTA!J$104:AN$104)</f>
        <v>108.60000000000001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-250</v>
      </c>
      <c r="AC88">
        <f t="shared" si="3"/>
        <v>10.307869949160693</v>
      </c>
      <c r="AD88">
        <f t="shared" si="4"/>
        <v>684.57464815382627</v>
      </c>
      <c r="AE88">
        <f>'IDT-1'!C88</f>
        <v>0</v>
      </c>
      <c r="AF88" s="24"/>
      <c r="AG88">
        <f t="shared" si="5"/>
        <v>684.57464815382627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-15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</row>
    <row r="89" spans="1:44">
      <c r="A89" t="s">
        <v>131</v>
      </c>
      <c r="D89">
        <f>TWEPL!Q89</f>
        <v>2.9162499999999998</v>
      </c>
      <c r="E89">
        <f>GT_NG!Q89</f>
        <v>8.5960031974420463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656.15508950001072</v>
      </c>
      <c r="P89" s="36">
        <v>68.332611903214712</v>
      </c>
      <c r="Q89" s="36">
        <v>18.827460210412731</v>
      </c>
      <c r="R89" s="38">
        <v>0</v>
      </c>
      <c r="S89" s="38">
        <v>0</v>
      </c>
      <c r="T89" s="37">
        <f>SUMPRODUCT(LTA!J89:AN89,LTA!J$101:AN$101,LTA!J$104:AN$104)</f>
        <v>30.08</v>
      </c>
      <c r="U89" s="37">
        <f>SUMPRODUCT(LTA!J89:AN89,LTA!J$102:AN$102,LTA!J$104:AN$104)</f>
        <v>108.60000000000001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-250</v>
      </c>
      <c r="AC89">
        <f t="shared" si="3"/>
        <v>10.073782399496116</v>
      </c>
      <c r="AD89">
        <f t="shared" si="4"/>
        <v>677.02588184448064</v>
      </c>
      <c r="AE89">
        <f>'IDT-1'!C89</f>
        <v>0</v>
      </c>
      <c r="AF89" s="24"/>
      <c r="AG89">
        <f t="shared" si="5"/>
        <v>677.02588184448064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-5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</row>
    <row r="90" spans="1:44">
      <c r="A90" t="s">
        <v>132</v>
      </c>
      <c r="D90">
        <f>TWEPL!Q90</f>
        <v>2.9162499999999998</v>
      </c>
      <c r="E90">
        <f>GT_NG!Q90</f>
        <v>8.5960031974420463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655.61360081138571</v>
      </c>
      <c r="P90" s="36">
        <v>68.332611903214712</v>
      </c>
      <c r="Q90" s="36">
        <v>18.827460210412731</v>
      </c>
      <c r="R90" s="38">
        <v>0</v>
      </c>
      <c r="S90" s="38">
        <v>0</v>
      </c>
      <c r="T90" s="37">
        <f>SUMPRODUCT(LTA!J90:AN90,LTA!J$101:AN$101,LTA!J$104:AN$104)</f>
        <v>21.99</v>
      </c>
      <c r="U90" s="37">
        <f>SUMPRODUCT(LTA!J90:AN90,LTA!J$102:AN$102,LTA!J$104:AN$104)</f>
        <v>108.60000000000001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-250</v>
      </c>
      <c r="AC90">
        <f t="shared" si="3"/>
        <v>10.085989471760557</v>
      </c>
      <c r="AD90">
        <f t="shared" si="4"/>
        <v>658.38218608359125</v>
      </c>
      <c r="AE90">
        <f>'IDT-1'!C90</f>
        <v>0</v>
      </c>
      <c r="AF90" s="24"/>
      <c r="AG90">
        <f t="shared" si="5"/>
        <v>658.38218608359125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-15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</row>
    <row r="91" spans="1:44">
      <c r="A91" t="s">
        <v>133</v>
      </c>
      <c r="D91">
        <f>TWEPL!Q91</f>
        <v>2.9162499999999998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650.96205009059111</v>
      </c>
      <c r="P91" s="36">
        <v>68.332611903214712</v>
      </c>
      <c r="Q91" s="36">
        <v>18.827460210412731</v>
      </c>
      <c r="R91" s="38">
        <v>0</v>
      </c>
      <c r="S91" s="38">
        <v>0</v>
      </c>
      <c r="T91" s="37">
        <f>SUMPRODUCT(LTA!J91:AN91,LTA!J$101:AN$101,LTA!J$104:AN$104)</f>
        <v>21.66</v>
      </c>
      <c r="U91" s="37">
        <f>SUMPRODUCT(LTA!J91:AN91,LTA!J$102:AN$102,LTA!J$104:AN$104)</f>
        <v>108.60000000000001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-284.17</v>
      </c>
      <c r="AC91">
        <f t="shared" si="3"/>
        <v>10.247108539292004</v>
      </c>
      <c r="AD91">
        <f t="shared" si="4"/>
        <v>638.89951629526524</v>
      </c>
      <c r="AE91">
        <f>'IDT-1'!C91</f>
        <v>0</v>
      </c>
      <c r="AF91" s="24"/>
      <c r="AG91">
        <f t="shared" si="5"/>
        <v>638.89951629526524</v>
      </c>
      <c r="AI91" s="34">
        <f>PXIL!I91</f>
        <v>0</v>
      </c>
      <c r="AJ91" s="34">
        <f>PXIL!O91</f>
        <v>0</v>
      </c>
      <c r="AK91" s="34">
        <f>RTM_IEX!I91</f>
        <v>4.83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</row>
    <row r="92" spans="1:44">
      <c r="A92" t="s">
        <v>134</v>
      </c>
      <c r="D92">
        <f>TWEPL!Q92</f>
        <v>2.9162499999999998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650.96188624082129</v>
      </c>
      <c r="P92" s="36">
        <v>68.332611903214712</v>
      </c>
      <c r="Q92" s="36">
        <v>18.827460210412731</v>
      </c>
      <c r="R92" s="38">
        <v>0</v>
      </c>
      <c r="S92" s="38">
        <v>0</v>
      </c>
      <c r="T92" s="37">
        <f>SUMPRODUCT(LTA!J92:AN92,LTA!J$101:AN$101,LTA!J$104:AN$104)</f>
        <v>21.48</v>
      </c>
      <c r="U92" s="37">
        <f>SUMPRODUCT(LTA!J92:AN92,LTA!J$102:AN$102,LTA!J$104:AN$104)</f>
        <v>108.60000000000001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-284.17</v>
      </c>
      <c r="AC92">
        <f t="shared" si="3"/>
        <v>10.205023162953939</v>
      </c>
      <c r="AD92">
        <f t="shared" si="4"/>
        <v>633.93143782183347</v>
      </c>
      <c r="AE92">
        <f>'IDT-1'!C92</f>
        <v>0</v>
      </c>
      <c r="AF92" s="24"/>
      <c r="AG92">
        <f t="shared" si="5"/>
        <v>633.93143782183347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</row>
    <row r="93" spans="1:44">
      <c r="A93" t="s">
        <v>135</v>
      </c>
      <c r="D93">
        <f>TWEPL!Q93</f>
        <v>2.9162499999999998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641.00729852259769</v>
      </c>
      <c r="P93" s="36">
        <v>68.332611903214712</v>
      </c>
      <c r="Q93" s="36">
        <v>18.827460210412731</v>
      </c>
      <c r="R93" s="38">
        <v>0</v>
      </c>
      <c r="S93" s="38">
        <v>0</v>
      </c>
      <c r="T93" s="37">
        <f>SUMPRODUCT(LTA!J93:AN93,LTA!J$101:AN$101,LTA!J$104:AN$104)</f>
        <v>20.78</v>
      </c>
      <c r="U93" s="37">
        <f>SUMPRODUCT(LTA!J93:AN93,LTA!J$102:AN$102,LTA!J$104:AN$104)</f>
        <v>108.60000000000001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-284.17</v>
      </c>
      <c r="AC93">
        <f t="shared" si="3"/>
        <v>10.200236203369752</v>
      </c>
      <c r="AD93">
        <f t="shared" si="4"/>
        <v>613.28163706319401</v>
      </c>
      <c r="AE93">
        <f>'IDT-1'!C93</f>
        <v>0</v>
      </c>
      <c r="AF93" s="24"/>
      <c r="AG93">
        <f t="shared" si="5"/>
        <v>613.28163706319401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</row>
    <row r="94" spans="1:44">
      <c r="A94" t="s">
        <v>136</v>
      </c>
      <c r="D94">
        <f>TWEPL!Q94</f>
        <v>2.9162499999999998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633.84846036121166</v>
      </c>
      <c r="P94" s="36">
        <v>68.332611903214712</v>
      </c>
      <c r="Q94" s="36">
        <v>18.827460210412731</v>
      </c>
      <c r="R94" s="38">
        <v>0</v>
      </c>
      <c r="S94" s="38">
        <v>0</v>
      </c>
      <c r="T94" s="37">
        <f>SUMPRODUCT(LTA!J94:AN94,LTA!J$101:AN$101,LTA!J$104:AN$104)</f>
        <v>20.399999999999999</v>
      </c>
      <c r="U94" s="37">
        <f>SUMPRODUCT(LTA!J94:AN94,LTA!J$102:AN$102,LTA!J$104:AN$104)</f>
        <v>108.60000000000001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-284.17</v>
      </c>
      <c r="AC94">
        <f t="shared" si="3"/>
        <v>10.094554174189662</v>
      </c>
      <c r="AD94">
        <f t="shared" si="4"/>
        <v>610.84848093098799</v>
      </c>
      <c r="AE94">
        <f>'IDT-1'!C94</f>
        <v>0</v>
      </c>
      <c r="AF94" s="24"/>
      <c r="AG94">
        <f t="shared" si="5"/>
        <v>610.84848093098799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-5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</row>
    <row r="95" spans="1:44">
      <c r="A95" t="s">
        <v>137</v>
      </c>
      <c r="D95">
        <f>TWEPL!Q95</f>
        <v>2.9162499999999998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635.87725973401996</v>
      </c>
      <c r="P95" s="36">
        <v>68.332611903214712</v>
      </c>
      <c r="Q95" s="36">
        <v>18.827460210412731</v>
      </c>
      <c r="R95" s="38">
        <v>0</v>
      </c>
      <c r="S95" s="38">
        <v>0</v>
      </c>
      <c r="T95" s="37">
        <f>SUMPRODUCT(LTA!J95:AN95,LTA!J$101:AN$101,LTA!J$104:AN$104)</f>
        <v>19.899999999999999</v>
      </c>
      <c r="U95" s="37">
        <f>SUMPRODUCT(LTA!J95:AN95,LTA!J$102:AN$102,LTA!J$104:AN$104)</f>
        <v>108.60000000000001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-284.17</v>
      </c>
      <c r="AC95">
        <f t="shared" si="3"/>
        <v>10.107396088921252</v>
      </c>
      <c r="AD95">
        <f t="shared" si="4"/>
        <v>612.36443838906473</v>
      </c>
      <c r="AE95">
        <f>'IDT-1'!C95</f>
        <v>0</v>
      </c>
      <c r="AF95" s="24"/>
      <c r="AG95">
        <f t="shared" si="5"/>
        <v>612.36443838906473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-5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</row>
    <row r="96" spans="1:44">
      <c r="A96" t="s">
        <v>138</v>
      </c>
      <c r="D96">
        <f>TWEPL!Q96</f>
        <v>2.9162499999999998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635.87725973401996</v>
      </c>
      <c r="P96" s="36">
        <v>68.332611903214712</v>
      </c>
      <c r="Q96" s="36">
        <v>18.827460210412731</v>
      </c>
      <c r="R96" s="38">
        <v>0</v>
      </c>
      <c r="S96" s="38">
        <v>0</v>
      </c>
      <c r="T96" s="37">
        <f>SUMPRODUCT(LTA!J96:AN96,LTA!J$101:AN$101,LTA!J$104:AN$104)</f>
        <v>19.38</v>
      </c>
      <c r="U96" s="37">
        <f>SUMPRODUCT(LTA!J96:AN96,LTA!J$102:AN$102,LTA!J$104:AN$104)</f>
        <v>108.60000000000001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-284.17</v>
      </c>
      <c r="AC96">
        <f t="shared" si="3"/>
        <v>10.145383877545699</v>
      </c>
      <c r="AD96">
        <f t="shared" si="4"/>
        <v>606.80645060044037</v>
      </c>
      <c r="AE96">
        <f>'IDT-1'!C96</f>
        <v>0</v>
      </c>
      <c r="AF96" s="24"/>
      <c r="AG96">
        <f t="shared" si="5"/>
        <v>606.80645060044037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</row>
    <row r="97" spans="1:44">
      <c r="A97" t="s">
        <v>139</v>
      </c>
      <c r="D97">
        <f>TWEPL!Q97</f>
        <v>2.9162499999999998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635.33507814162863</v>
      </c>
      <c r="P97" s="36">
        <v>68.332611903214712</v>
      </c>
      <c r="Q97" s="36">
        <v>18.827460210412731</v>
      </c>
      <c r="R97" s="38">
        <v>0</v>
      </c>
      <c r="S97" s="38">
        <v>0</v>
      </c>
      <c r="T97" s="37">
        <f>SUMPRODUCT(LTA!J97:AN97,LTA!J$101:AN$101,LTA!J$104:AN$104)</f>
        <v>19</v>
      </c>
      <c r="U97" s="37">
        <f>SUMPRODUCT(LTA!J97:AN97,LTA!J$102:AN$102,LTA!J$104:AN$104)</f>
        <v>108.60000000000001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-284.17</v>
      </c>
      <c r="AC97">
        <f t="shared" si="3"/>
        <v>10.137637552169611</v>
      </c>
      <c r="AD97">
        <f t="shared" si="4"/>
        <v>605.89201533342509</v>
      </c>
      <c r="AE97">
        <f>'IDT-1'!C97</f>
        <v>0</v>
      </c>
      <c r="AF97" s="24"/>
      <c r="AG97">
        <f t="shared" si="5"/>
        <v>605.89201533342509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</row>
    <row r="98" spans="1:44">
      <c r="A98" t="s">
        <v>140</v>
      </c>
      <c r="D98">
        <f>TWEPL!Q98</f>
        <v>2.9162499999999998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630.49471094032015</v>
      </c>
      <c r="P98" s="36">
        <v>68.332611903214712</v>
      </c>
      <c r="Q98" s="36">
        <v>18.827460210412731</v>
      </c>
      <c r="R98" s="38">
        <v>0</v>
      </c>
      <c r="S98" s="38">
        <v>0</v>
      </c>
      <c r="T98" s="37">
        <f>SUMPRODUCT(LTA!J98:AN98,LTA!J$101:AN$101,LTA!J$104:AN$104)</f>
        <v>19</v>
      </c>
      <c r="U98" s="37">
        <f>SUMPRODUCT(LTA!J98:AN98,LTA!J$102:AN$102,LTA!J$104:AN$104)</f>
        <v>108.60000000000001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-284.17</v>
      </c>
      <c r="AC98">
        <f t="shared" si="3"/>
        <v>10.181690044927512</v>
      </c>
      <c r="AD98">
        <f t="shared" si="4"/>
        <v>591.00759563935867</v>
      </c>
      <c r="AE98">
        <f>'IDT-1'!C98</f>
        <v>0</v>
      </c>
      <c r="AF98" s="24"/>
      <c r="AG98">
        <f t="shared" si="5"/>
        <v>591.00759563935867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-20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6.6198874999999907E-2</v>
      </c>
      <c r="E99">
        <f t="shared" si="6"/>
        <v>0.19997692597287431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1.1805877913522993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15.916352038159872</v>
      </c>
      <c r="P99" s="36">
        <f t="shared" si="6"/>
        <v>1.6399833161704211</v>
      </c>
      <c r="Q99" s="36">
        <f t="shared" si="6"/>
        <v>0.45186221978688923</v>
      </c>
      <c r="R99" s="38">
        <f t="shared" si="6"/>
        <v>0.25730498204192159</v>
      </c>
      <c r="S99" s="38">
        <f t="shared" si="6"/>
        <v>0</v>
      </c>
      <c r="T99" s="37">
        <f t="shared" si="6"/>
        <v>2.0051274999999995</v>
      </c>
      <c r="U99" s="37">
        <f t="shared" si="6"/>
        <v>2.6278200000000012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0.45022000000000006</v>
      </c>
      <c r="Z99" s="34">
        <f t="shared" si="6"/>
        <v>-5.8000000000000003E-2</v>
      </c>
      <c r="AA99" s="75">
        <f t="shared" si="6"/>
        <v>0</v>
      </c>
      <c r="AB99" s="75">
        <f t="shared" si="6"/>
        <v>-7.5233599999999967</v>
      </c>
      <c r="AC99">
        <f t="shared" si="6"/>
        <v>0.28096606152181397</v>
      </c>
      <c r="AD99">
        <f t="shared" si="6"/>
        <v>16.921132586962461</v>
      </c>
      <c r="AE99">
        <f t="shared" si="6"/>
        <v>0.28661400000000004</v>
      </c>
      <c r="AG99">
        <f t="shared" si="6"/>
        <v>17.207746586962458</v>
      </c>
      <c r="AI99">
        <f t="shared" si="6"/>
        <v>0</v>
      </c>
      <c r="AJ99">
        <f t="shared" si="6"/>
        <v>0</v>
      </c>
      <c r="AK99">
        <f t="shared" si="6"/>
        <v>0.13857000000000003</v>
      </c>
      <c r="AL99">
        <f t="shared" si="6"/>
        <v>-0.50749999999999995</v>
      </c>
      <c r="AM99">
        <f t="shared" si="6"/>
        <v>0</v>
      </c>
      <c r="AN99">
        <f t="shared" si="6"/>
        <v>0</v>
      </c>
      <c r="AO99">
        <f t="shared" si="6"/>
        <v>0.35695500000000002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1">
        <f>Allocation_SG!A1</f>
        <v>45233</v>
      </c>
      <c r="B1" s="216"/>
      <c r="C1" s="216"/>
      <c r="D1" s="226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7" t="s">
        <v>143</v>
      </c>
      <c r="Q1" s="227" t="s">
        <v>144</v>
      </c>
      <c r="R1" s="225" t="s">
        <v>314</v>
      </c>
      <c r="S1" s="225" t="s">
        <v>454</v>
      </c>
      <c r="T1" s="40" t="s">
        <v>282</v>
      </c>
      <c r="U1" s="228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9" t="s">
        <v>194</v>
      </c>
      <c r="AB1" s="229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373</v>
      </c>
      <c r="AP1" s="222" t="s">
        <v>374</v>
      </c>
      <c r="AQ1" s="222" t="s">
        <v>375</v>
      </c>
      <c r="AR1" s="222" t="s">
        <v>376</v>
      </c>
    </row>
    <row r="2" spans="1:44">
      <c r="A2" s="25" t="s">
        <v>44</v>
      </c>
      <c r="B2" s="216"/>
      <c r="C2" s="216"/>
      <c r="D2" s="22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7"/>
      <c r="Q2" s="227"/>
      <c r="R2" s="225"/>
      <c r="S2" s="225"/>
      <c r="T2" s="40" t="s">
        <v>294</v>
      </c>
      <c r="U2" s="228"/>
      <c r="V2" s="65" t="s">
        <v>284</v>
      </c>
      <c r="W2" s="65" t="s">
        <v>284</v>
      </c>
      <c r="X2" s="216"/>
      <c r="Y2" s="223"/>
      <c r="Z2" s="223"/>
      <c r="AA2" s="229"/>
      <c r="AB2" s="229"/>
      <c r="AC2" s="25">
        <f>Losses!B3</f>
        <v>8.3999999999999995E-3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TWEPL!R3</f>
        <v>3.3700799999999997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530.16144278686147</v>
      </c>
      <c r="P3" s="36">
        <v>75.112871067619736</v>
      </c>
      <c r="Q3" s="36">
        <v>22.746931480981925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382.26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-86</v>
      </c>
      <c r="AA3" s="75">
        <f>STOA!J3</f>
        <v>3.88</v>
      </c>
      <c r="AB3" s="75">
        <f>-STOA!P3</f>
        <v>0</v>
      </c>
      <c r="AC3">
        <f>SUMIF(B3:AB3,"&gt;0")*$AC$2-SUMIF(B3:AB3,"&lt;0")*($AC$2/(1-$AC$2))+SUMIF(AI3:AR3,"&gt;0")*$AC$2-SUMIF(AI3:AR3,"&lt;0")*($AC$2/(1-$AC$2))</f>
        <v>9.9648788960862174</v>
      </c>
      <c r="AD3">
        <f>SUM(B3:AB3,AI3:AR3)-AC3</f>
        <v>979.50005432380533</v>
      </c>
      <c r="AE3">
        <f>'IDT-1'!F3</f>
        <v>-60</v>
      </c>
      <c r="AF3" s="24"/>
      <c r="AG3">
        <f>SUM(AD3:AF3)</f>
        <v>919.50005432380533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-12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</row>
    <row r="4" spans="1:44">
      <c r="A4" t="s">
        <v>46</v>
      </c>
      <c r="D4">
        <f>TWEPL!R4</f>
        <v>3.3700799999999997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530.16144278686147</v>
      </c>
      <c r="P4" s="36">
        <v>75.112871067619736</v>
      </c>
      <c r="Q4" s="36">
        <v>22.746931480981925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382.6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-121</v>
      </c>
      <c r="AA4" s="75">
        <f>STOA!J4</f>
        <v>3.88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10.264225416457334</v>
      </c>
      <c r="AD4">
        <f t="shared" ref="AD4:AD67" si="1">SUM(B4:AB4,AI4:AR4)-AC4</f>
        <v>944.5407078034342</v>
      </c>
      <c r="AE4">
        <f>'IDT-1'!F4</f>
        <v>-35</v>
      </c>
      <c r="AF4" s="24"/>
      <c r="AG4">
        <f t="shared" ref="AG4:AG67" si="2">SUM(AD4:AF4)</f>
        <v>909.5407078034342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-12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</row>
    <row r="5" spans="1:44">
      <c r="A5" t="s">
        <v>47</v>
      </c>
      <c r="D5">
        <f>TWEPL!R5</f>
        <v>3.3700799999999997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518.04572387650546</v>
      </c>
      <c r="P5" s="36">
        <v>75.112871067619736</v>
      </c>
      <c r="Q5" s="36">
        <v>22.746931480981925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382.93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-122</v>
      </c>
      <c r="AA5" s="75">
        <f>STOA!J5</f>
        <v>3.88</v>
      </c>
      <c r="AB5" s="75">
        <f>-STOA!P5</f>
        <v>0</v>
      </c>
      <c r="AC5">
        <f t="shared" si="0"/>
        <v>10.326177374383239</v>
      </c>
      <c r="AD5">
        <f t="shared" si="1"/>
        <v>913.69303693515235</v>
      </c>
      <c r="AE5">
        <f>'IDT-1'!F5</f>
        <v>-34</v>
      </c>
      <c r="AF5" s="24"/>
      <c r="AG5">
        <f t="shared" si="2"/>
        <v>879.69303693515235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</row>
    <row r="6" spans="1:44">
      <c r="A6" t="s">
        <v>48</v>
      </c>
      <c r="D6">
        <f>TWEPL!R6</f>
        <v>3.3700799999999997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517.39081337242931</v>
      </c>
      <c r="P6" s="36">
        <v>75.112871067619736</v>
      </c>
      <c r="Q6" s="36">
        <v>22.746931480981925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383.27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-156</v>
      </c>
      <c r="AA6" s="75">
        <f>STOA!J6</f>
        <v>3.88</v>
      </c>
      <c r="AB6" s="75">
        <f>-STOA!P6</f>
        <v>0</v>
      </c>
      <c r="AC6">
        <f t="shared" si="0"/>
        <v>10.611551488795227</v>
      </c>
      <c r="AD6">
        <f t="shared" si="1"/>
        <v>879.09275231666402</v>
      </c>
      <c r="AE6">
        <f>'IDT-1'!F6</f>
        <v>-12.686</v>
      </c>
      <c r="AF6" s="24"/>
      <c r="AG6">
        <f t="shared" si="2"/>
        <v>866.40675231666398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</row>
    <row r="7" spans="1:44">
      <c r="A7" t="s">
        <v>49</v>
      </c>
      <c r="D7">
        <f>TWEPL!R7</f>
        <v>3.3700799999999997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513.33767210562917</v>
      </c>
      <c r="P7" s="36">
        <v>75.112871067619736</v>
      </c>
      <c r="Q7" s="36">
        <v>22.746931480981925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383.6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-166</v>
      </c>
      <c r="AA7" s="75">
        <f>STOA!J7</f>
        <v>3.88</v>
      </c>
      <c r="AB7" s="75">
        <f>-STOA!P7</f>
        <v>0</v>
      </c>
      <c r="AC7">
        <f t="shared" si="0"/>
        <v>10.580277102154103</v>
      </c>
      <c r="AD7">
        <f t="shared" si="1"/>
        <v>875.40088543650495</v>
      </c>
      <c r="AE7">
        <f>'IDT-1'!F7</f>
        <v>-9.8030000000000008</v>
      </c>
      <c r="AF7" s="24"/>
      <c r="AG7">
        <f t="shared" si="2"/>
        <v>865.59788543650495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</row>
    <row r="8" spans="1:44">
      <c r="A8" t="s">
        <v>50</v>
      </c>
      <c r="D8">
        <f>TWEPL!R8</f>
        <v>3.3700799999999997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512.73917457790094</v>
      </c>
      <c r="P8" s="36">
        <v>75.112871067619736</v>
      </c>
      <c r="Q8" s="36">
        <v>22.746931480981925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383.93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-186</v>
      </c>
      <c r="AA8" s="75">
        <f>STOA!J8</f>
        <v>3.88</v>
      </c>
      <c r="AB8" s="75">
        <f>-STOA!P8</f>
        <v>0</v>
      </c>
      <c r="AC8">
        <f t="shared" si="0"/>
        <v>10.747444877418969</v>
      </c>
      <c r="AD8">
        <f t="shared" si="1"/>
        <v>854.96522013351216</v>
      </c>
      <c r="AE8">
        <f>'IDT-1'!F8</f>
        <v>0</v>
      </c>
      <c r="AF8" s="24"/>
      <c r="AG8">
        <f t="shared" si="2"/>
        <v>854.96522013351216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</row>
    <row r="9" spans="1:44">
      <c r="A9" t="s">
        <v>51</v>
      </c>
      <c r="D9">
        <f>TWEPL!R9</f>
        <v>3.3700799999999997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506.55950505526096</v>
      </c>
      <c r="P9" s="36">
        <v>75.112871067619736</v>
      </c>
      <c r="Q9" s="36">
        <v>22.746931480981925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384.08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-185</v>
      </c>
      <c r="AA9" s="75">
        <f>STOA!J9</f>
        <v>3.88</v>
      </c>
      <c r="AB9" s="75">
        <f>-STOA!P9</f>
        <v>0</v>
      </c>
      <c r="AC9">
        <f t="shared" si="0"/>
        <v>10.815391861577238</v>
      </c>
      <c r="AD9">
        <f t="shared" si="1"/>
        <v>834.86760362671362</v>
      </c>
      <c r="AE9">
        <f>'IDT-1'!F9</f>
        <v>0</v>
      </c>
      <c r="AF9" s="24"/>
      <c r="AG9">
        <f t="shared" si="2"/>
        <v>834.86760362671362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</row>
    <row r="10" spans="1:44">
      <c r="A10" t="s">
        <v>52</v>
      </c>
      <c r="D10">
        <f>TWEPL!R10</f>
        <v>3.3700799999999997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506.55944759334818</v>
      </c>
      <c r="P10" s="36">
        <v>75.112871067619736</v>
      </c>
      <c r="Q10" s="36">
        <v>22.746931480981925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384.48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-194</v>
      </c>
      <c r="AA10" s="75">
        <f>STOA!J10</f>
        <v>3.88</v>
      </c>
      <c r="AB10" s="75">
        <f>-STOA!P10</f>
        <v>0</v>
      </c>
      <c r="AC10">
        <f t="shared" si="0"/>
        <v>10.894991798421174</v>
      </c>
      <c r="AD10">
        <f t="shared" si="1"/>
        <v>826.18794622795701</v>
      </c>
      <c r="AE10">
        <f>'IDT-1'!F10</f>
        <v>0</v>
      </c>
      <c r="AF10" s="24"/>
      <c r="AG10">
        <f t="shared" si="2"/>
        <v>826.18794622795701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-35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</row>
    <row r="11" spans="1:44">
      <c r="A11" t="s">
        <v>53</v>
      </c>
      <c r="D11">
        <f>TWEPL!R11</f>
        <v>3.3700799999999997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505.46009540049448</v>
      </c>
      <c r="P11" s="36">
        <v>75.112871067619736</v>
      </c>
      <c r="Q11" s="36">
        <v>22.746931480981925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384.34000000000003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-201</v>
      </c>
      <c r="AA11" s="75">
        <f>STOA!J11</f>
        <v>3.78</v>
      </c>
      <c r="AB11" s="75">
        <f>-STOA!P11</f>
        <v>0</v>
      </c>
      <c r="AC11">
        <f t="shared" si="0"/>
        <v>10.985395132699871</v>
      </c>
      <c r="AD11">
        <f t="shared" si="1"/>
        <v>812.75819070082468</v>
      </c>
      <c r="AE11">
        <f>'IDT-1'!F11</f>
        <v>0</v>
      </c>
      <c r="AF11" s="24"/>
      <c r="AG11">
        <f t="shared" si="2"/>
        <v>812.75819070082468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-40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</row>
    <row r="12" spans="1:44">
      <c r="A12" t="s">
        <v>54</v>
      </c>
      <c r="D12">
        <f>TWEPL!R12</f>
        <v>3.3700799999999997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505.35890290719698</v>
      </c>
      <c r="P12" s="36">
        <v>75.112871067619736</v>
      </c>
      <c r="Q12" s="36">
        <v>22.746931480981925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379.89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-176.3</v>
      </c>
      <c r="AA12" s="75">
        <f>STOA!J12</f>
        <v>3.78</v>
      </c>
      <c r="AB12" s="75">
        <f>-STOA!P12</f>
        <v>0</v>
      </c>
      <c r="AC12">
        <f t="shared" si="0"/>
        <v>10.907350674449193</v>
      </c>
      <c r="AD12">
        <f t="shared" si="1"/>
        <v>812.98504266577788</v>
      </c>
      <c r="AE12">
        <f>'IDT-1'!F12</f>
        <v>0</v>
      </c>
      <c r="AF12" s="24"/>
      <c r="AG12">
        <f t="shared" si="2"/>
        <v>812.98504266577788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-60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</row>
    <row r="13" spans="1:44">
      <c r="A13" t="s">
        <v>55</v>
      </c>
      <c r="D13">
        <f>TWEPL!R13</f>
        <v>3.3700799999999997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503.34248135003048</v>
      </c>
      <c r="P13" s="36">
        <v>75.112871067619736</v>
      </c>
      <c r="Q13" s="36">
        <v>22.746931480981925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375.6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-200.7</v>
      </c>
      <c r="AA13" s="75">
        <f>STOA!J13</f>
        <v>3.78</v>
      </c>
      <c r="AB13" s="75">
        <f>-STOA!P13</f>
        <v>0</v>
      </c>
      <c r="AC13">
        <f t="shared" si="0"/>
        <v>10.764582461485169</v>
      </c>
      <c r="AD13">
        <f t="shared" si="1"/>
        <v>817.42138932157536</v>
      </c>
      <c r="AE13">
        <f>'IDT-1'!F13</f>
        <v>0</v>
      </c>
      <c r="AF13" s="24"/>
      <c r="AG13">
        <f t="shared" si="2"/>
        <v>817.42138932157536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</row>
    <row r="14" spans="1:44">
      <c r="A14" t="s">
        <v>56</v>
      </c>
      <c r="D14">
        <f>TWEPL!R14</f>
        <v>3.3700799999999997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503.34248135003048</v>
      </c>
      <c r="P14" s="36">
        <v>75.112871067619736</v>
      </c>
      <c r="Q14" s="36">
        <v>22.746931480981925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375.48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-174.7</v>
      </c>
      <c r="AA14" s="75">
        <f>STOA!J14</f>
        <v>3.78</v>
      </c>
      <c r="AB14" s="75">
        <f>-STOA!P14</f>
        <v>0</v>
      </c>
      <c r="AC14">
        <f t="shared" si="0"/>
        <v>10.797459092384726</v>
      </c>
      <c r="AD14">
        <f t="shared" si="1"/>
        <v>813.26851269067561</v>
      </c>
      <c r="AE14">
        <f>'IDT-1'!F14</f>
        <v>0</v>
      </c>
      <c r="AF14" s="24"/>
      <c r="AG14">
        <f t="shared" si="2"/>
        <v>813.26851269067561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-55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</row>
    <row r="15" spans="1:44">
      <c r="A15" t="s">
        <v>57</v>
      </c>
      <c r="D15">
        <f>TWEPL!R15</f>
        <v>3.3700799999999997</v>
      </c>
      <c r="E15">
        <f>GT_NG!T15</f>
        <v>11.220889954702903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478.48849733533513</v>
      </c>
      <c r="P15" s="36">
        <v>38.6717173690989</v>
      </c>
      <c r="Q15" s="36">
        <v>7.7299999999999995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359.34000000000003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-137.69999999999999</v>
      </c>
      <c r="AA15" s="75">
        <f>STOA!J15</f>
        <v>3.78</v>
      </c>
      <c r="AB15" s="75">
        <f>-STOA!P15</f>
        <v>0</v>
      </c>
      <c r="AC15">
        <f t="shared" si="0"/>
        <v>9.4109383549614503</v>
      </c>
      <c r="AD15">
        <f t="shared" si="1"/>
        <v>794.20296423390096</v>
      </c>
      <c r="AE15">
        <f>'IDT-1'!F15</f>
        <v>0</v>
      </c>
      <c r="AF15" s="24"/>
      <c r="AG15">
        <f t="shared" si="2"/>
        <v>794.20296423390096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</row>
    <row r="16" spans="1:44">
      <c r="A16" t="s">
        <v>58</v>
      </c>
      <c r="D16">
        <f>TWEPL!R16</f>
        <v>3.3700799999999997</v>
      </c>
      <c r="E16">
        <f>GT_NG!T16</f>
        <v>11.220889954702903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477.40850126502983</v>
      </c>
      <c r="P16" s="36">
        <v>38.6717173690989</v>
      </c>
      <c r="Q16" s="36">
        <v>7.7299999999999995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359.3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-138.4</v>
      </c>
      <c r="AA16" s="75">
        <f>STOA!J16</f>
        <v>3.78</v>
      </c>
      <c r="AB16" s="75">
        <f>-STOA!P16</f>
        <v>0</v>
      </c>
      <c r="AC16">
        <f t="shared" si="0"/>
        <v>9.4074601983783097</v>
      </c>
      <c r="AD16">
        <f t="shared" si="1"/>
        <v>792.38644632017895</v>
      </c>
      <c r="AE16">
        <f>'IDT-1'!F16</f>
        <v>0</v>
      </c>
      <c r="AF16" s="24"/>
      <c r="AG16">
        <f t="shared" si="2"/>
        <v>792.38644632017895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</row>
    <row r="17" spans="1:44">
      <c r="A17" t="s">
        <v>59</v>
      </c>
      <c r="D17">
        <f>TWEPL!R17</f>
        <v>3.3700799999999997</v>
      </c>
      <c r="E17">
        <f>GT_NG!T17</f>
        <v>11.220889954702903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477.40850126502983</v>
      </c>
      <c r="P17" s="36">
        <v>29.001345707656611</v>
      </c>
      <c r="Q17" s="36">
        <v>7.7299999999999995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359.22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-125.1</v>
      </c>
      <c r="AA17" s="75">
        <f>STOA!J17</f>
        <v>3.78</v>
      </c>
      <c r="AB17" s="75">
        <f>-STOA!P17</f>
        <v>0</v>
      </c>
      <c r="AC17">
        <f t="shared" si="0"/>
        <v>9.212890678681168</v>
      </c>
      <c r="AD17">
        <f t="shared" si="1"/>
        <v>796.13064417843361</v>
      </c>
      <c r="AE17">
        <f>'IDT-1'!F17</f>
        <v>0</v>
      </c>
      <c r="AF17" s="24"/>
      <c r="AG17">
        <f t="shared" si="2"/>
        <v>796.13064417843361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</row>
    <row r="18" spans="1:44">
      <c r="A18" t="s">
        <v>60</v>
      </c>
      <c r="D18">
        <f>TWEPL!R18</f>
        <v>3.3700799999999997</v>
      </c>
      <c r="E18">
        <f>GT_NG!T18</f>
        <v>11.220889954702903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477.40850126502983</v>
      </c>
      <c r="P18" s="36">
        <v>29.001345707656611</v>
      </c>
      <c r="Q18" s="36">
        <v>7.7299999999999995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359.19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-123</v>
      </c>
      <c r="AA18" s="75">
        <f>STOA!J18</f>
        <v>3.78</v>
      </c>
      <c r="AB18" s="75">
        <f>-STOA!P18</f>
        <v>0</v>
      </c>
      <c r="AC18">
        <f t="shared" si="0"/>
        <v>9.194849247458901</v>
      </c>
      <c r="AD18">
        <f t="shared" si="1"/>
        <v>798.21868560965595</v>
      </c>
      <c r="AE18">
        <f>'IDT-1'!F18</f>
        <v>0</v>
      </c>
      <c r="AF18" s="24"/>
      <c r="AG18">
        <f t="shared" si="2"/>
        <v>798.21868560965595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</row>
    <row r="19" spans="1:44">
      <c r="A19" t="s">
        <v>61</v>
      </c>
      <c r="D19">
        <f>TWEPL!R19</f>
        <v>3.3700799999999997</v>
      </c>
      <c r="E19">
        <f>GT_NG!T19</f>
        <v>11.220889954702903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477.40850126502983</v>
      </c>
      <c r="P19" s="36">
        <v>29.001345707656611</v>
      </c>
      <c r="Q19" s="36">
        <v>7.7299999999999995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359.21000000000004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-123</v>
      </c>
      <c r="AA19" s="75">
        <f>STOA!J19</f>
        <v>3.78</v>
      </c>
      <c r="AB19" s="75">
        <f>-STOA!P19</f>
        <v>0</v>
      </c>
      <c r="AC19">
        <f t="shared" si="0"/>
        <v>9.2797288247077923</v>
      </c>
      <c r="AD19">
        <f t="shared" si="1"/>
        <v>788.15380603240703</v>
      </c>
      <c r="AE19">
        <f>'IDT-1'!F19</f>
        <v>0</v>
      </c>
      <c r="AF19" s="24"/>
      <c r="AG19">
        <f t="shared" si="2"/>
        <v>788.15380603240703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</row>
    <row r="20" spans="1:44">
      <c r="A20" t="s">
        <v>62</v>
      </c>
      <c r="D20">
        <f>TWEPL!R20</f>
        <v>3.3700799999999997</v>
      </c>
      <c r="E20">
        <f>GT_NG!T20</f>
        <v>11.220889954702903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505.84804642032219</v>
      </c>
      <c r="P20" s="36">
        <v>75.112871067619736</v>
      </c>
      <c r="Q20" s="36">
        <v>22.746931480981925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367.98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-227</v>
      </c>
      <c r="AA20" s="75">
        <f>STOA!J20</f>
        <v>3.78</v>
      </c>
      <c r="AB20" s="75">
        <f>-STOA!P20</f>
        <v>0</v>
      </c>
      <c r="AC20">
        <f t="shared" si="0"/>
        <v>10.902056867615759</v>
      </c>
      <c r="AD20">
        <f t="shared" si="1"/>
        <v>790.86947998573646</v>
      </c>
      <c r="AE20">
        <f>'IDT-1'!F20</f>
        <v>0</v>
      </c>
      <c r="AF20" s="24"/>
      <c r="AG20">
        <f t="shared" si="2"/>
        <v>790.86947998573646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</row>
    <row r="21" spans="1:44">
      <c r="A21" t="s">
        <v>63</v>
      </c>
      <c r="D21">
        <f>TWEPL!R21</f>
        <v>3.3700799999999997</v>
      </c>
      <c r="E21">
        <f>GT_NG!T21</f>
        <v>11.220889954702903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509.5642208845893</v>
      </c>
      <c r="P21" s="36">
        <v>75.112871067619736</v>
      </c>
      <c r="Q21" s="36">
        <v>22.746931480981925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376.8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-208</v>
      </c>
      <c r="AA21" s="75">
        <f>STOA!J21</f>
        <v>3.78</v>
      </c>
      <c r="AB21" s="75">
        <f>-STOA!P21</f>
        <v>0</v>
      </c>
      <c r="AC21">
        <f t="shared" si="0"/>
        <v>10.973476102216045</v>
      </c>
      <c r="AD21">
        <f t="shared" si="1"/>
        <v>807.33423521540328</v>
      </c>
      <c r="AE21">
        <f>'IDT-1'!F21</f>
        <v>-10.379</v>
      </c>
      <c r="AF21" s="24"/>
      <c r="AG21">
        <f t="shared" si="2"/>
        <v>796.95523521540326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</row>
    <row r="22" spans="1:44">
      <c r="A22" t="s">
        <v>64</v>
      </c>
      <c r="D22">
        <f>TWEPL!R22</f>
        <v>3.3700799999999997</v>
      </c>
      <c r="E22">
        <f>GT_NG!T22</f>
        <v>11.220889954702903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593.79290253975842</v>
      </c>
      <c r="P22" s="36">
        <v>75.112871067619736</v>
      </c>
      <c r="Q22" s="36">
        <v>22.746931480981925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355.26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-189</v>
      </c>
      <c r="AA22" s="75">
        <f>STOA!J22</f>
        <v>3.78</v>
      </c>
      <c r="AB22" s="75">
        <f>-STOA!P22</f>
        <v>0</v>
      </c>
      <c r="AC22">
        <f t="shared" si="0"/>
        <v>11.762666917591027</v>
      </c>
      <c r="AD22">
        <f t="shared" si="1"/>
        <v>838.23372605519751</v>
      </c>
      <c r="AE22">
        <f>'IDT-1'!F22</f>
        <v>-21.335999999999999</v>
      </c>
      <c r="AF22" s="24"/>
      <c r="AG22">
        <f t="shared" si="2"/>
        <v>816.8977260551975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-85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</row>
    <row r="23" spans="1:44">
      <c r="A23" t="s">
        <v>65</v>
      </c>
      <c r="D23">
        <f>TWEPL!R23</f>
        <v>3.3700799999999997</v>
      </c>
      <c r="E23">
        <f>GT_NG!T23</f>
        <v>11.220889954702903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653.71296691354542</v>
      </c>
      <c r="P23" s="36">
        <v>75.112871067619736</v>
      </c>
      <c r="Q23" s="36">
        <v>22.746931480981925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355.31000000000006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-173</v>
      </c>
      <c r="AA23" s="75">
        <f>STOA!J23</f>
        <v>3.78</v>
      </c>
      <c r="AB23" s="75">
        <f>-STOA!P23</f>
        <v>0</v>
      </c>
      <c r="AC23">
        <f t="shared" si="0"/>
        <v>12.427367455103731</v>
      </c>
      <c r="AD23">
        <f t="shared" si="1"/>
        <v>878.53908989147169</v>
      </c>
      <c r="AE23">
        <f>'IDT-1'!F23</f>
        <v>-29.408000000000001</v>
      </c>
      <c r="AF23" s="24"/>
      <c r="AG23">
        <f t="shared" si="2"/>
        <v>849.13108989147167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-120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</row>
    <row r="24" spans="1:44">
      <c r="A24" t="s">
        <v>66</v>
      </c>
      <c r="D24">
        <f>TWEPL!R24</f>
        <v>3.3700799999999997</v>
      </c>
      <c r="E24">
        <f>GT_NG!T24</f>
        <v>11.220889954702903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728.18630612320567</v>
      </c>
      <c r="P24" s="36">
        <v>75.112871067619736</v>
      </c>
      <c r="Q24" s="36">
        <v>22.746931480981925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364.09000000000003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-145</v>
      </c>
      <c r="AA24" s="75">
        <f>STOA!J24</f>
        <v>3.78</v>
      </c>
      <c r="AB24" s="75">
        <f>-STOA!P24</f>
        <v>0</v>
      </c>
      <c r="AC24">
        <f t="shared" si="0"/>
        <v>13.567195706159108</v>
      </c>
      <c r="AD24">
        <f t="shared" si="1"/>
        <v>908.65260085007662</v>
      </c>
      <c r="AE24">
        <f>'IDT-1'!F24</f>
        <v>-40.365000000000002</v>
      </c>
      <c r="AF24" s="24"/>
      <c r="AG24">
        <f t="shared" si="2"/>
        <v>868.28760085007661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-200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</row>
    <row r="25" spans="1:44">
      <c r="A25" t="s">
        <v>67</v>
      </c>
      <c r="D25">
        <f>TWEPL!R25</f>
        <v>3.3700799999999997</v>
      </c>
      <c r="E25">
        <f>GT_NG!T25</f>
        <v>11.220889954702903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52.822385403965136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784.78256400337079</v>
      </c>
      <c r="P25" s="36">
        <v>75.112871067619736</v>
      </c>
      <c r="Q25" s="36">
        <v>22.746931480981925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373.13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-420</v>
      </c>
      <c r="AA25" s="75">
        <f>STOA!J25</f>
        <v>3.78</v>
      </c>
      <c r="AB25" s="75">
        <f>-STOA!P25</f>
        <v>0</v>
      </c>
      <c r="AC25">
        <f t="shared" si="0"/>
        <v>15.110454308502787</v>
      </c>
      <c r="AD25">
        <f t="shared" si="1"/>
        <v>940.19526760213773</v>
      </c>
      <c r="AE25">
        <f>'IDT-1'!F25</f>
        <v>-65</v>
      </c>
      <c r="AF25" s="24"/>
      <c r="AG25">
        <f t="shared" si="2"/>
        <v>875.19526760213773</v>
      </c>
      <c r="AI25" s="34">
        <f>PXIL!J25</f>
        <v>0</v>
      </c>
      <c r="AJ25" s="34">
        <f>PXIL!P25</f>
        <v>0</v>
      </c>
      <c r="AK25" s="34">
        <f>RTM_IEX!J25</f>
        <v>48.34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</row>
    <row r="26" spans="1:44">
      <c r="A26" t="s">
        <v>68</v>
      </c>
      <c r="D26">
        <f>TWEPL!R26</f>
        <v>3.3700799999999997</v>
      </c>
      <c r="E26">
        <f>GT_NG!T26</f>
        <v>11.220889954702903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52.822385403965136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800.96719632384895</v>
      </c>
      <c r="P26" s="36">
        <v>75.112871067619736</v>
      </c>
      <c r="Q26" s="36">
        <v>22.746931480981925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406.5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-357</v>
      </c>
      <c r="AA26" s="75">
        <f>STOA!J26</f>
        <v>3.78</v>
      </c>
      <c r="AB26" s="75">
        <f>-STOA!P26</f>
        <v>0</v>
      </c>
      <c r="AC26">
        <f t="shared" si="0"/>
        <v>14.830658283326793</v>
      </c>
      <c r="AD26">
        <f t="shared" si="1"/>
        <v>1033.6996959477917</v>
      </c>
      <c r="AE26">
        <f>'IDT-1'!F26</f>
        <v>-115</v>
      </c>
      <c r="AF26" s="24"/>
      <c r="AG26">
        <f t="shared" si="2"/>
        <v>918.69969594779172</v>
      </c>
      <c r="AI26" s="34">
        <f>PXIL!J26</f>
        <v>0</v>
      </c>
      <c r="AJ26" s="34">
        <f>PXIL!P26</f>
        <v>0</v>
      </c>
      <c r="AK26" s="34">
        <f>RTM_IEX!J26</f>
        <v>29.01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</row>
    <row r="27" spans="1:44">
      <c r="A27" t="s">
        <v>69</v>
      </c>
      <c r="D27">
        <f>TWEPL!R27</f>
        <v>3.3700799999999997</v>
      </c>
      <c r="E27">
        <f>GT_NG!T27</f>
        <v>11.220889954702903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52.822385403965136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846.72038873354791</v>
      </c>
      <c r="P27" s="36">
        <v>75.112871067619736</v>
      </c>
      <c r="Q27" s="36">
        <v>22.746931480981925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406.58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-189</v>
      </c>
      <c r="AA27" s="75">
        <f>STOA!J27</f>
        <v>3.78</v>
      </c>
      <c r="AB27" s="75">
        <f>-STOA!P27</f>
        <v>0</v>
      </c>
      <c r="AC27">
        <f t="shared" si="0"/>
        <v>13.5488186017869</v>
      </c>
      <c r="AD27">
        <f t="shared" si="1"/>
        <v>1219.8047280390306</v>
      </c>
      <c r="AE27">
        <f>'IDT-1'!F27</f>
        <v>-251</v>
      </c>
      <c r="AF27" s="24"/>
      <c r="AG27">
        <f t="shared" si="2"/>
        <v>968.80472803903058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</row>
    <row r="28" spans="1:44">
      <c r="A28" t="s">
        <v>70</v>
      </c>
      <c r="D28">
        <f>TWEPL!R28</f>
        <v>3.3700799999999997</v>
      </c>
      <c r="E28">
        <f>GT_NG!T28</f>
        <v>11.220889954702903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52.822385403965136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890.83569531694548</v>
      </c>
      <c r="P28" s="36">
        <v>75.112871067619736</v>
      </c>
      <c r="Q28" s="36">
        <v>22.746931480981925</v>
      </c>
      <c r="R28" s="38">
        <v>0.25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406.63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-180.01</v>
      </c>
      <c r="AA28" s="75">
        <f>STOA!J28</f>
        <v>3.78</v>
      </c>
      <c r="AB28" s="75">
        <f>-STOA!P28</f>
        <v>0</v>
      </c>
      <c r="AC28">
        <f t="shared" si="0"/>
        <v>13.845751469140687</v>
      </c>
      <c r="AD28">
        <f t="shared" si="1"/>
        <v>1272.9131017550746</v>
      </c>
      <c r="AE28">
        <f>'IDT-1'!F28</f>
        <v>-243</v>
      </c>
      <c r="AF28" s="24"/>
      <c r="AG28">
        <f t="shared" si="2"/>
        <v>1029.9131017550746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</row>
    <row r="29" spans="1:44">
      <c r="A29" t="s">
        <v>71</v>
      </c>
      <c r="D29">
        <f>TWEPL!R29</f>
        <v>3.3700799999999997</v>
      </c>
      <c r="E29">
        <f>GT_NG!T29</f>
        <v>11.220889954702903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888.9755398902787</v>
      </c>
      <c r="P29" s="36">
        <v>75.112871067619736</v>
      </c>
      <c r="Q29" s="36">
        <v>22.746931480981925</v>
      </c>
      <c r="R29" s="38">
        <v>2.29</v>
      </c>
      <c r="S29" s="38">
        <v>0</v>
      </c>
      <c r="T29" s="37">
        <f>SUMPRODUCT(LTA!J29:AN29,LTA!J$101:AN$101,LTA!J$105:AN$105)</f>
        <v>0.01</v>
      </c>
      <c r="U29" s="37">
        <f>SUMPRODUCT(LTA!J29:AN29,LTA!J$102:AN$102,LTA!J$105:AN$105)</f>
        <v>409.52174400000001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-145</v>
      </c>
      <c r="AA29" s="75">
        <f>STOA!J29</f>
        <v>3.78</v>
      </c>
      <c r="AB29" s="75">
        <f>-STOA!P29</f>
        <v>0</v>
      </c>
      <c r="AC29">
        <f t="shared" si="0"/>
        <v>13.624540374424708</v>
      </c>
      <c r="AD29">
        <f t="shared" si="1"/>
        <v>1317.116233948884</v>
      </c>
      <c r="AE29">
        <f>'IDT-1'!F29</f>
        <v>-272</v>
      </c>
      <c r="AF29" s="24"/>
      <c r="AG29">
        <f t="shared" si="2"/>
        <v>1045.116233948884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</row>
    <row r="30" spans="1:44">
      <c r="A30" t="s">
        <v>72</v>
      </c>
      <c r="D30">
        <f>TWEPL!R30</f>
        <v>3.3700799999999997</v>
      </c>
      <c r="E30">
        <f>GT_NG!T30</f>
        <v>11.220889954702903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887.66571918891998</v>
      </c>
      <c r="P30" s="36">
        <v>75.112871067619736</v>
      </c>
      <c r="Q30" s="36">
        <v>22.746931480981925</v>
      </c>
      <c r="R30" s="38">
        <v>8.31</v>
      </c>
      <c r="S30" s="38">
        <v>0</v>
      </c>
      <c r="T30" s="37">
        <f>SUMPRODUCT(LTA!J30:AN30,LTA!J$101:AN$101,LTA!J$105:AN$105)</f>
        <v>1.04</v>
      </c>
      <c r="U30" s="37">
        <f>SUMPRODUCT(LTA!J30:AN30,LTA!J$102:AN$102,LTA!J$105:AN$105)</f>
        <v>419.76275600000002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-117</v>
      </c>
      <c r="AA30" s="75">
        <f>STOA!J30</f>
        <v>3.78</v>
      </c>
      <c r="AB30" s="75">
        <f>-STOA!P30</f>
        <v>0</v>
      </c>
      <c r="AC30">
        <f t="shared" si="0"/>
        <v>13.5215899650364</v>
      </c>
      <c r="AD30">
        <f t="shared" si="1"/>
        <v>1361.2003756569136</v>
      </c>
      <c r="AE30">
        <f>'IDT-1'!F30</f>
        <v>-293</v>
      </c>
      <c r="AF30" s="24"/>
      <c r="AG30">
        <f t="shared" si="2"/>
        <v>1068.2003756569136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</row>
    <row r="31" spans="1:44">
      <c r="A31" t="s">
        <v>73</v>
      </c>
      <c r="D31">
        <f>TWEPL!R31</f>
        <v>3.3700799999999997</v>
      </c>
      <c r="E31">
        <f>GT_NG!T31</f>
        <v>11.018062397372743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881.003965354976</v>
      </c>
      <c r="P31" s="36">
        <v>75.112871067619736</v>
      </c>
      <c r="Q31" s="36">
        <v>22.746931480981925</v>
      </c>
      <c r="R31" s="38">
        <v>15.17</v>
      </c>
      <c r="S31" s="38">
        <v>0</v>
      </c>
      <c r="T31" s="37">
        <f>SUMPRODUCT(LTA!J31:AN31,LTA!J$101:AN$101,LTA!J$105:AN$105)</f>
        <v>1.28</v>
      </c>
      <c r="U31" s="37">
        <f>SUMPRODUCT(LTA!J31:AN31,LTA!J$102:AN$102,LTA!J$105:AN$105)</f>
        <v>429.74215999999996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-107</v>
      </c>
      <c r="AA31" s="75">
        <f>STOA!J31</f>
        <v>3.78</v>
      </c>
      <c r="AB31" s="75">
        <f>-STOA!P31</f>
        <v>0</v>
      </c>
      <c r="AC31">
        <f t="shared" si="0"/>
        <v>13.522682897700806</v>
      </c>
      <c r="AD31">
        <f t="shared" si="1"/>
        <v>1381.4141053329749</v>
      </c>
      <c r="AE31">
        <f>'IDT-1'!F31</f>
        <v>-305</v>
      </c>
      <c r="AF31" s="24"/>
      <c r="AG31">
        <f t="shared" si="2"/>
        <v>1076.4141053329749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</row>
    <row r="32" spans="1:44">
      <c r="A32" t="s">
        <v>74</v>
      </c>
      <c r="D32">
        <f>TWEPL!R32</f>
        <v>3.3700799999999997</v>
      </c>
      <c r="E32">
        <f>GT_NG!T32</f>
        <v>11.018062397372743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872.6324184840953</v>
      </c>
      <c r="P32" s="36">
        <v>75.112871067619736</v>
      </c>
      <c r="Q32" s="36">
        <v>22.746931480981925</v>
      </c>
      <c r="R32" s="38">
        <v>19.2</v>
      </c>
      <c r="S32" s="38">
        <v>0</v>
      </c>
      <c r="T32" s="37">
        <f>SUMPRODUCT(LTA!J32:AN32,LTA!J$101:AN$101,LTA!J$105:AN$105)</f>
        <v>4.75</v>
      </c>
      <c r="U32" s="37">
        <f>SUMPRODUCT(LTA!J32:AN32,LTA!J$102:AN$102,LTA!J$105:AN$105)</f>
        <v>438.96300399999996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-113</v>
      </c>
      <c r="AA32" s="75">
        <f>STOA!J32</f>
        <v>3.78</v>
      </c>
      <c r="AB32" s="75">
        <f>-STOA!P32</f>
        <v>0</v>
      </c>
      <c r="AC32">
        <f t="shared" si="0"/>
        <v>13.643643939934742</v>
      </c>
      <c r="AD32">
        <f t="shared" si="1"/>
        <v>1383.6424414198605</v>
      </c>
      <c r="AE32">
        <f>'IDT-1'!F32</f>
        <v>-296</v>
      </c>
      <c r="AF32" s="24"/>
      <c r="AG32">
        <f t="shared" si="2"/>
        <v>1087.6424414198605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</row>
    <row r="33" spans="1:44">
      <c r="A33" t="s">
        <v>75</v>
      </c>
      <c r="D33">
        <f>TWEPL!R33</f>
        <v>3.3700799999999997</v>
      </c>
      <c r="E33">
        <f>GT_NG!T33</f>
        <v>11.018062397372743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857.1896544577686</v>
      </c>
      <c r="P33" s="36">
        <v>75.112871067619736</v>
      </c>
      <c r="Q33" s="36">
        <v>22.746931480981925</v>
      </c>
      <c r="R33" s="38">
        <v>20.7</v>
      </c>
      <c r="S33" s="38">
        <v>0</v>
      </c>
      <c r="T33" s="37">
        <f>SUMPRODUCT(LTA!J33:AN33,LTA!J$101:AN$101,LTA!J$105:AN$105)</f>
        <v>10.54</v>
      </c>
      <c r="U33" s="37">
        <f>SUMPRODUCT(LTA!J33:AN33,LTA!J$102:AN$102,LTA!J$105:AN$105)</f>
        <v>448.82160399999998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-160</v>
      </c>
      <c r="AA33" s="75">
        <f>STOA!J33</f>
        <v>3.78</v>
      </c>
      <c r="AB33" s="75">
        <f>-STOA!P33</f>
        <v>0</v>
      </c>
      <c r="AC33">
        <f t="shared" si="0"/>
        <v>14.056117375183383</v>
      </c>
      <c r="AD33">
        <f t="shared" si="1"/>
        <v>1337.9358039582849</v>
      </c>
      <c r="AE33">
        <f>'IDT-1'!F33</f>
        <v>-267</v>
      </c>
      <c r="AF33" s="24"/>
      <c r="AG33">
        <f t="shared" si="2"/>
        <v>1070.9358039582849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</row>
    <row r="34" spans="1:44">
      <c r="A34" t="s">
        <v>76</v>
      </c>
      <c r="D34">
        <f>TWEPL!R34</f>
        <v>3.3700799999999997</v>
      </c>
      <c r="E34">
        <f>GT_NG!T34</f>
        <v>11.018062397372743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814.05835156571015</v>
      </c>
      <c r="P34" s="36">
        <v>75.112871067619736</v>
      </c>
      <c r="Q34" s="36">
        <v>22.746931480981925</v>
      </c>
      <c r="R34" s="38">
        <v>21.7</v>
      </c>
      <c r="S34" s="38">
        <v>0</v>
      </c>
      <c r="T34" s="37">
        <f>SUMPRODUCT(LTA!J34:AN34,LTA!J$101:AN$101,LTA!J$105:AN$105)</f>
        <v>18.54</v>
      </c>
      <c r="U34" s="37">
        <f>SUMPRODUCT(LTA!J34:AN34,LTA!J$102:AN$102,LTA!J$105:AN$105)</f>
        <v>462.42251599999997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-126</v>
      </c>
      <c r="AA34" s="75">
        <f>STOA!J34</f>
        <v>3.78</v>
      </c>
      <c r="AB34" s="75">
        <f>-STOA!P34</f>
        <v>0</v>
      </c>
      <c r="AC34">
        <f t="shared" si="0"/>
        <v>13.595642729043865</v>
      </c>
      <c r="AD34">
        <f t="shared" si="1"/>
        <v>1351.865887712366</v>
      </c>
      <c r="AE34">
        <f>'IDT-1'!F34</f>
        <v>-283</v>
      </c>
      <c r="AF34" s="24"/>
      <c r="AG34">
        <f t="shared" si="2"/>
        <v>1068.865887712366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</row>
    <row r="35" spans="1:44">
      <c r="A35" t="s">
        <v>77</v>
      </c>
      <c r="D35">
        <f>TWEPL!R35</f>
        <v>3.3700799999999997</v>
      </c>
      <c r="E35">
        <f>GT_NG!T35</f>
        <v>11.018062397372743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723.48189289878178</v>
      </c>
      <c r="P35" s="36">
        <v>75.112871067619736</v>
      </c>
      <c r="Q35" s="36">
        <v>22.746931480981925</v>
      </c>
      <c r="R35" s="38">
        <v>21.7</v>
      </c>
      <c r="S35" s="38">
        <v>0</v>
      </c>
      <c r="T35" s="37">
        <f>SUMPRODUCT(LTA!J35:AN35,LTA!J$101:AN$101,LTA!J$105:AN$105)</f>
        <v>27.63</v>
      </c>
      <c r="U35" s="37">
        <f>SUMPRODUCT(LTA!J35:AN35,LTA!J$102:AN$102,LTA!J$105:AN$105)</f>
        <v>473.60109999999997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3.78</v>
      </c>
      <c r="AB35" s="75">
        <f>-STOA!P35</f>
        <v>0</v>
      </c>
      <c r="AC35">
        <f t="shared" si="0"/>
        <v>13.123652789990114</v>
      </c>
      <c r="AD35">
        <f t="shared" si="1"/>
        <v>1268.0300029844916</v>
      </c>
      <c r="AE35">
        <f>'IDT-1'!F35</f>
        <v>-199</v>
      </c>
      <c r="AF35" s="24"/>
      <c r="AG35">
        <f t="shared" si="2"/>
        <v>1069.0300029844916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-140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</row>
    <row r="36" spans="1:44">
      <c r="A36" t="s">
        <v>78</v>
      </c>
      <c r="D36">
        <f>TWEPL!R36</f>
        <v>3.3700799999999997</v>
      </c>
      <c r="E36">
        <f>GT_NG!T36</f>
        <v>11.018062397372743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638.45877309679406</v>
      </c>
      <c r="P36" s="36">
        <v>75.112871067619736</v>
      </c>
      <c r="Q36" s="36">
        <v>22.746931480981925</v>
      </c>
      <c r="R36" s="38">
        <v>22.699999999999996</v>
      </c>
      <c r="S36" s="38">
        <v>0</v>
      </c>
      <c r="T36" s="37">
        <f>SUMPRODUCT(LTA!J36:AN36,LTA!J$101:AN$101,LTA!J$105:AN$105)</f>
        <v>37.730000000000004</v>
      </c>
      <c r="U36" s="37">
        <f>SUMPRODUCT(LTA!J36:AN36,LTA!J$102:AN$102,LTA!J$105:AN$105)</f>
        <v>483.77112399999999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3.78</v>
      </c>
      <c r="AB36" s="75">
        <f>-STOA!P36</f>
        <v>0</v>
      </c>
      <c r="AC36">
        <f t="shared" si="0"/>
        <v>11.910434167262292</v>
      </c>
      <c r="AD36">
        <f t="shared" si="1"/>
        <v>1285.4901258052316</v>
      </c>
      <c r="AE36">
        <f>'IDT-1'!F36</f>
        <v>-204</v>
      </c>
      <c r="AF36" s="24"/>
      <c r="AG36">
        <f t="shared" si="2"/>
        <v>1081.4901258052316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-60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</row>
    <row r="37" spans="1:44">
      <c r="A37" t="s">
        <v>79</v>
      </c>
      <c r="D37">
        <f>TWEPL!R37</f>
        <v>3.3700799999999997</v>
      </c>
      <c r="E37">
        <f>GT_NG!T37</f>
        <v>11.018062397372743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574.68951310433363</v>
      </c>
      <c r="P37" s="36">
        <v>75.112871067619736</v>
      </c>
      <c r="Q37" s="36">
        <v>22.746931480981925</v>
      </c>
      <c r="R37" s="38">
        <v>22.7</v>
      </c>
      <c r="S37" s="38">
        <v>0</v>
      </c>
      <c r="T37" s="37">
        <f>SUMPRODUCT(LTA!J37:AN37,LTA!J$101:AN$101,LTA!J$105:AN$105)</f>
        <v>46.9</v>
      </c>
      <c r="U37" s="37">
        <f>SUMPRODUCT(LTA!J37:AN37,LTA!J$102:AN$102,LTA!J$105:AN$105)</f>
        <v>493.05928799999998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3.78</v>
      </c>
      <c r="AB37" s="75">
        <f>-STOA!P37</f>
        <v>0</v>
      </c>
      <c r="AC37">
        <f t="shared" si="0"/>
        <v>11.148618863305616</v>
      </c>
      <c r="AD37">
        <f t="shared" si="1"/>
        <v>1285.9408451167278</v>
      </c>
      <c r="AE37">
        <f>'IDT-1'!F37</f>
        <v>-187</v>
      </c>
      <c r="AF37" s="24"/>
      <c r="AG37">
        <f t="shared" si="2"/>
        <v>1098.9408451167278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-15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</row>
    <row r="38" spans="1:44">
      <c r="A38" t="s">
        <v>80</v>
      </c>
      <c r="D38">
        <f>TWEPL!R38</f>
        <v>3.3700799999999997</v>
      </c>
      <c r="E38">
        <f>GT_NG!T38</f>
        <v>11.018062397372743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571.14205486590299</v>
      </c>
      <c r="P38" s="36">
        <v>75.112871067619736</v>
      </c>
      <c r="Q38" s="36">
        <v>22.746931480981925</v>
      </c>
      <c r="R38" s="38">
        <v>22.7</v>
      </c>
      <c r="S38" s="38">
        <v>0</v>
      </c>
      <c r="T38" s="37">
        <f>SUMPRODUCT(LTA!J38:AN38,LTA!J$101:AN$101,LTA!J$105:AN$105)</f>
        <v>56</v>
      </c>
      <c r="U38" s="37">
        <f>SUMPRODUCT(LTA!J38:AN38,LTA!J$102:AN$102,LTA!J$105:AN$105)</f>
        <v>501.39023199999997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</v>
      </c>
      <c r="AA38" s="75">
        <f>STOA!J38</f>
        <v>3.78</v>
      </c>
      <c r="AB38" s="75">
        <f>-STOA!P38</f>
        <v>0</v>
      </c>
      <c r="AC38">
        <f t="shared" si="0"/>
        <v>11.739624976296588</v>
      </c>
      <c r="AD38">
        <f t="shared" si="1"/>
        <v>1243.2333247653062</v>
      </c>
      <c r="AE38">
        <f>'IDT-1'!F38</f>
        <v>-125</v>
      </c>
      <c r="AF38" s="24"/>
      <c r="AG38">
        <f t="shared" si="2"/>
        <v>1118.2333247653062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-70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</row>
    <row r="39" spans="1:44">
      <c r="A39" t="s">
        <v>81</v>
      </c>
      <c r="D39">
        <f>TWEPL!R39</f>
        <v>3.3700799999999997</v>
      </c>
      <c r="E39">
        <f>GT_NG!T39</f>
        <v>10.927750410509031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540.20294775954528</v>
      </c>
      <c r="P39" s="36">
        <v>75.112871067619736</v>
      </c>
      <c r="Q39" s="36">
        <v>22.746931480981925</v>
      </c>
      <c r="R39" s="38">
        <v>23.2</v>
      </c>
      <c r="S39" s="38">
        <v>0</v>
      </c>
      <c r="T39" s="37">
        <f>SUMPRODUCT(LTA!J39:AN39,LTA!J$101:AN$101,LTA!J$105:AN$105)</f>
        <v>64.05</v>
      </c>
      <c r="U39" s="37">
        <f>SUMPRODUCT(LTA!J39:AN39,LTA!J$102:AN$102,LTA!J$105:AN$105)</f>
        <v>498.97254000000004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</v>
      </c>
      <c r="AA39" s="75">
        <f>STOA!J39</f>
        <v>3.78</v>
      </c>
      <c r="AB39" s="75">
        <f>-STOA!P39</f>
        <v>0</v>
      </c>
      <c r="AC39">
        <f t="shared" si="0"/>
        <v>11.361066088615745</v>
      </c>
      <c r="AD39">
        <f t="shared" si="1"/>
        <v>1238.7147725597658</v>
      </c>
      <c r="AE39">
        <f>'IDT-1'!F39</f>
        <v>-115</v>
      </c>
      <c r="AF39" s="24"/>
      <c r="AG39">
        <f t="shared" si="2"/>
        <v>1123.7147725597658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-50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</row>
    <row r="40" spans="1:44">
      <c r="A40" t="s">
        <v>82</v>
      </c>
      <c r="D40">
        <f>TWEPL!R40</f>
        <v>3.3700799999999997</v>
      </c>
      <c r="E40">
        <f>GT_NG!T40</f>
        <v>10.927750410509031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605.71257151576265</v>
      </c>
      <c r="P40" s="36">
        <v>75.112871067619736</v>
      </c>
      <c r="Q40" s="36">
        <v>22.746931480981925</v>
      </c>
      <c r="R40" s="38">
        <v>23.2</v>
      </c>
      <c r="S40" s="38">
        <v>0</v>
      </c>
      <c r="T40" s="37">
        <f>SUMPRODUCT(LTA!J40:AN40,LTA!J$101:AN$101,LTA!J$105:AN$105)</f>
        <v>70.02</v>
      </c>
      <c r="U40" s="37">
        <f>SUMPRODUCT(LTA!J40:AN40,LTA!J$102:AN$102,LTA!J$105:AN$105)</f>
        <v>506.14484000000004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3.78</v>
      </c>
      <c r="AB40" s="75">
        <f>-STOA!P40</f>
        <v>0</v>
      </c>
      <c r="AC40">
        <f t="shared" si="0"/>
        <v>11.886203724569748</v>
      </c>
      <c r="AD40">
        <f t="shared" si="1"/>
        <v>1332.8415586800293</v>
      </c>
      <c r="AE40">
        <f>'IDT-1'!F40</f>
        <v>-139</v>
      </c>
      <c r="AF40" s="24"/>
      <c r="AG40">
        <f t="shared" si="2"/>
        <v>1193.8415586800293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-35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</row>
    <row r="41" spans="1:44">
      <c r="A41" t="s">
        <v>83</v>
      </c>
      <c r="D41">
        <f>TWEPL!R41</f>
        <v>3.3700799999999997</v>
      </c>
      <c r="E41">
        <f>GT_NG!T41</f>
        <v>10.927750410509031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657.01955355823031</v>
      </c>
      <c r="P41" s="36">
        <v>75.112871067619736</v>
      </c>
      <c r="Q41" s="36">
        <v>22.746931480981925</v>
      </c>
      <c r="R41" s="38">
        <v>23.2</v>
      </c>
      <c r="S41" s="38">
        <v>0</v>
      </c>
      <c r="T41" s="37">
        <f>SUMPRODUCT(LTA!J41:AN41,LTA!J$101:AN$101,LTA!J$105:AN$105)</f>
        <v>74.92</v>
      </c>
      <c r="U41" s="37">
        <f>SUMPRODUCT(LTA!J41:AN41,LTA!J$102:AN$102,LTA!J$105:AN$105)</f>
        <v>512.73946799999999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3.78</v>
      </c>
      <c r="AB41" s="75">
        <f>-STOA!P41</f>
        <v>0</v>
      </c>
      <c r="AC41">
        <f t="shared" si="0"/>
        <v>12.117246728555356</v>
      </c>
      <c r="AD41">
        <f t="shared" si="1"/>
        <v>1430.4121257185111</v>
      </c>
      <c r="AE41">
        <f>'IDT-1'!F41</f>
        <v>-149</v>
      </c>
      <c r="AF41" s="24"/>
      <c r="AG41">
        <f t="shared" si="2"/>
        <v>1281.4121257185111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</row>
    <row r="42" spans="1:44">
      <c r="A42" t="s">
        <v>84</v>
      </c>
      <c r="D42">
        <f>TWEPL!R42</f>
        <v>3.3700799999999997</v>
      </c>
      <c r="E42">
        <f>GT_NG!T42</f>
        <v>10.927750410509031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695.69273422795447</v>
      </c>
      <c r="P42" s="36">
        <v>75.112871067619736</v>
      </c>
      <c r="Q42" s="36">
        <v>22.746931480981925</v>
      </c>
      <c r="R42" s="38">
        <v>23.2</v>
      </c>
      <c r="S42" s="38">
        <v>0</v>
      </c>
      <c r="T42" s="37">
        <f>SUMPRODUCT(LTA!J42:AN42,LTA!J$101:AN$101,LTA!J$105:AN$105)</f>
        <v>78.8</v>
      </c>
      <c r="U42" s="37">
        <f>SUMPRODUCT(LTA!J42:AN42,LTA!J$102:AN$102,LTA!J$105:AN$105)</f>
        <v>518.177412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3.78</v>
      </c>
      <c r="AB42" s="75">
        <f>-STOA!P42</f>
        <v>0</v>
      </c>
      <c r="AC42">
        <f t="shared" si="0"/>
        <v>12.520372175781041</v>
      </c>
      <c r="AD42">
        <f t="shared" si="1"/>
        <v>1478.0001249410097</v>
      </c>
      <c r="AE42">
        <f>'IDT-1'!F42</f>
        <v>-161</v>
      </c>
      <c r="AF42" s="24"/>
      <c r="AG42">
        <f t="shared" si="2"/>
        <v>1317.0001249410097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</row>
    <row r="43" spans="1:44">
      <c r="A43" t="s">
        <v>85</v>
      </c>
      <c r="D43">
        <f>TWEPL!R43</f>
        <v>3.3700799999999997</v>
      </c>
      <c r="E43">
        <f>GT_NG!T43</f>
        <v>10.927750410509031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624.50004929317879</v>
      </c>
      <c r="P43" s="36">
        <v>75.112871067619736</v>
      </c>
      <c r="Q43" s="36">
        <v>22.746931480981925</v>
      </c>
      <c r="R43" s="38">
        <v>23.2</v>
      </c>
      <c r="S43" s="38">
        <v>0</v>
      </c>
      <c r="T43" s="37">
        <f>SUMPRODUCT(LTA!J43:AN43,LTA!J$101:AN$101,LTA!J$105:AN$105)</f>
        <v>81.53</v>
      </c>
      <c r="U43" s="37">
        <f>SUMPRODUCT(LTA!J43:AN43,LTA!J$102:AN$102,LTA!J$105:AN$105)</f>
        <v>522.58679600000005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3.78</v>
      </c>
      <c r="AB43" s="75">
        <f>-STOA!P43</f>
        <v>0</v>
      </c>
      <c r="AC43">
        <f t="shared" si="0"/>
        <v>12.532949700046714</v>
      </c>
      <c r="AD43">
        <f t="shared" si="1"/>
        <v>1348.9342464819683</v>
      </c>
      <c r="AE43">
        <f>'IDT-1'!F43</f>
        <v>0</v>
      </c>
      <c r="AF43" s="24"/>
      <c r="AG43">
        <f t="shared" si="2"/>
        <v>1348.9342464819683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-65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</row>
    <row r="44" spans="1:44">
      <c r="A44" t="s">
        <v>86</v>
      </c>
      <c r="D44">
        <f>TWEPL!R44</f>
        <v>3.3700799999999997</v>
      </c>
      <c r="E44">
        <f>GT_NG!T44</f>
        <v>10.927750410509031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560.35582961518958</v>
      </c>
      <c r="P44" s="36">
        <v>75.112871067619736</v>
      </c>
      <c r="Q44" s="36">
        <v>22.746931480981925</v>
      </c>
      <c r="R44" s="38">
        <v>23.2</v>
      </c>
      <c r="S44" s="38">
        <v>0</v>
      </c>
      <c r="T44" s="37">
        <f>SUMPRODUCT(LTA!J44:AN44,LTA!J$101:AN$101,LTA!J$105:AN$105)</f>
        <v>89.2</v>
      </c>
      <c r="U44" s="37">
        <f>SUMPRODUCT(LTA!J44:AN44,LTA!J$102:AN$102,LTA!J$105:AN$105)</f>
        <v>526.7165480000001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3.78</v>
      </c>
      <c r="AB44" s="75">
        <f>-STOA!P44</f>
        <v>0</v>
      </c>
      <c r="AC44">
        <f t="shared" si="0"/>
        <v>11.542630919433817</v>
      </c>
      <c r="AD44">
        <f t="shared" si="1"/>
        <v>1362.5800975845921</v>
      </c>
      <c r="AE44">
        <f>'IDT-1'!F44</f>
        <v>0</v>
      </c>
      <c r="AF44" s="24"/>
      <c r="AG44">
        <f t="shared" si="2"/>
        <v>1362.5800975845921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</row>
    <row r="45" spans="1:44">
      <c r="A45" t="s">
        <v>87</v>
      </c>
      <c r="D45">
        <f>TWEPL!R45</f>
        <v>3.3700799999999997</v>
      </c>
      <c r="E45">
        <f>GT_NG!T45</f>
        <v>10.927750410509031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560.35582961518958</v>
      </c>
      <c r="P45" s="36">
        <v>75.112871067619736</v>
      </c>
      <c r="Q45" s="36">
        <v>22.746931480981925</v>
      </c>
      <c r="R45" s="38">
        <v>23.2</v>
      </c>
      <c r="S45" s="38">
        <v>0</v>
      </c>
      <c r="T45" s="37">
        <f>SUMPRODUCT(LTA!J45:AN45,LTA!J$101:AN$101,LTA!J$105:AN$105)</f>
        <v>87.89</v>
      </c>
      <c r="U45" s="37">
        <f>SUMPRODUCT(LTA!J45:AN45,LTA!J$102:AN$102,LTA!J$105:AN$105)</f>
        <v>527.3904520000001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3.78</v>
      </c>
      <c r="AB45" s="75">
        <f>-STOA!P45</f>
        <v>0</v>
      </c>
      <c r="AC45">
        <f t="shared" si="0"/>
        <v>11.594155713033818</v>
      </c>
      <c r="AD45">
        <f t="shared" si="1"/>
        <v>1368.6624767909921</v>
      </c>
      <c r="AE45">
        <f>'IDT-1'!F45</f>
        <v>0</v>
      </c>
      <c r="AF45" s="24"/>
      <c r="AG45">
        <f t="shared" si="2"/>
        <v>1368.6624767909921</v>
      </c>
      <c r="AI45" s="34">
        <f>PXIL!J45</f>
        <v>0</v>
      </c>
      <c r="AJ45" s="34">
        <f>PXIL!P45</f>
        <v>0</v>
      </c>
      <c r="AK45" s="34">
        <f>RTM_IEX!J45</f>
        <v>6.77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</row>
    <row r="46" spans="1:44">
      <c r="A46" t="s">
        <v>88</v>
      </c>
      <c r="D46">
        <f>TWEPL!R46</f>
        <v>3.3700799999999997</v>
      </c>
      <c r="E46">
        <f>GT_NG!T46</f>
        <v>10.927750410509031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556.4056072568186</v>
      </c>
      <c r="P46" s="36">
        <v>75.112871067619736</v>
      </c>
      <c r="Q46" s="36">
        <v>22.746931480981925</v>
      </c>
      <c r="R46" s="38">
        <v>23.2</v>
      </c>
      <c r="S46" s="38">
        <v>0</v>
      </c>
      <c r="T46" s="37">
        <f>SUMPRODUCT(LTA!J46:AN46,LTA!J$101:AN$101,LTA!J$105:AN$105)</f>
        <v>91.26</v>
      </c>
      <c r="U46" s="37">
        <f>SUMPRODUCT(LTA!J46:AN46,LTA!J$102:AN$102,LTA!J$105:AN$105)</f>
        <v>531.19146000000012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3.78</v>
      </c>
      <c r="AB46" s="75">
        <f>-STOA!P46</f>
        <v>0</v>
      </c>
      <c r="AC46">
        <f t="shared" si="0"/>
        <v>11.7673703124235</v>
      </c>
      <c r="AD46">
        <f t="shared" si="1"/>
        <v>1389.1100478332314</v>
      </c>
      <c r="AE46">
        <f>'IDT-1'!F46</f>
        <v>0</v>
      </c>
      <c r="AF46" s="24"/>
      <c r="AG46">
        <f t="shared" si="2"/>
        <v>1389.1100478332314</v>
      </c>
      <c r="AI46" s="34">
        <f>PXIL!J46</f>
        <v>0</v>
      </c>
      <c r="AJ46" s="34">
        <f>PXIL!P46</f>
        <v>0</v>
      </c>
      <c r="AK46" s="34">
        <f>RTM_IEX!J46</f>
        <v>24.17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</row>
    <row r="47" spans="1:44">
      <c r="A47" t="s">
        <v>89</v>
      </c>
      <c r="D47">
        <f>TWEPL!R47</f>
        <v>3.3700799999999997</v>
      </c>
      <c r="E47">
        <f>GT_NG!T47</f>
        <v>10.928792569659441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555.80379182860088</v>
      </c>
      <c r="P47" s="36">
        <v>75.112871067619736</v>
      </c>
      <c r="Q47" s="36">
        <v>22.746931480981925</v>
      </c>
      <c r="R47" s="38">
        <v>23.2</v>
      </c>
      <c r="S47" s="38">
        <v>0</v>
      </c>
      <c r="T47" s="37">
        <f>SUMPRODUCT(LTA!J47:AN47,LTA!J$101:AN$101,LTA!J$105:AN$105)</f>
        <v>91.49</v>
      </c>
      <c r="U47" s="37">
        <f>SUMPRODUCT(LTA!J47:AN47,LTA!J$102:AN$102,LTA!J$105:AN$105)</f>
        <v>533.98221600000011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3.78</v>
      </c>
      <c r="AB47" s="75">
        <f>-STOA!P47</f>
        <v>0</v>
      </c>
      <c r="AC47">
        <f t="shared" si="0"/>
        <v>11.787782167363337</v>
      </c>
      <c r="AD47">
        <f t="shared" si="1"/>
        <v>1391.5196187092245</v>
      </c>
      <c r="AE47">
        <f>'IDT-1'!F47</f>
        <v>0</v>
      </c>
      <c r="AF47" s="24"/>
      <c r="AG47">
        <f t="shared" si="2"/>
        <v>1391.5196187092245</v>
      </c>
      <c r="AI47" s="34">
        <f>PXIL!J47</f>
        <v>0</v>
      </c>
      <c r="AJ47" s="34">
        <f>PXIL!P47</f>
        <v>0</v>
      </c>
      <c r="AK47" s="34">
        <f>RTM_IEX!J47</f>
        <v>24.18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</row>
    <row r="48" spans="1:44">
      <c r="A48" t="s">
        <v>90</v>
      </c>
      <c r="D48">
        <f>TWEPL!R48</f>
        <v>3.3700799999999997</v>
      </c>
      <c r="E48">
        <f>GT_NG!T48</f>
        <v>10.927750410509031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555.80379182860088</v>
      </c>
      <c r="P48" s="36">
        <v>75.112871067619736</v>
      </c>
      <c r="Q48" s="36">
        <v>22.746931480981925</v>
      </c>
      <c r="R48" s="38">
        <v>23.2</v>
      </c>
      <c r="S48" s="38">
        <v>0</v>
      </c>
      <c r="T48" s="37">
        <f>SUMPRODUCT(LTA!J48:AN48,LTA!J$101:AN$101,LTA!J$105:AN$105)</f>
        <v>94.49</v>
      </c>
      <c r="U48" s="37">
        <f>SUMPRODUCT(LTA!J48:AN48,LTA!J$102:AN$102,LTA!J$105:AN$105)</f>
        <v>536.20637199999999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3.78</v>
      </c>
      <c r="AB48" s="75">
        <f>-STOA!P48</f>
        <v>0</v>
      </c>
      <c r="AC48">
        <f t="shared" si="0"/>
        <v>11.807212323626471</v>
      </c>
      <c r="AD48">
        <f t="shared" si="1"/>
        <v>1393.8133023938105</v>
      </c>
      <c r="AE48">
        <f>'IDT-1'!F48</f>
        <v>0</v>
      </c>
      <c r="AF48" s="24"/>
      <c r="AG48">
        <f t="shared" si="2"/>
        <v>1393.8133023938105</v>
      </c>
      <c r="AI48" s="34">
        <f>PXIL!J48</f>
        <v>0</v>
      </c>
      <c r="AJ48" s="34">
        <f>PXIL!P48</f>
        <v>0</v>
      </c>
      <c r="AK48" s="34">
        <f>RTM_IEX!J48</f>
        <v>21.27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</row>
    <row r="49" spans="1:44">
      <c r="A49" t="s">
        <v>91</v>
      </c>
      <c r="D49">
        <f>TWEPL!R49</f>
        <v>3.3700799999999997</v>
      </c>
      <c r="E49">
        <f>GT_NG!T49</f>
        <v>10.927750410509031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558.05469533089376</v>
      </c>
      <c r="P49" s="36">
        <v>75.112871067619736</v>
      </c>
      <c r="Q49" s="36">
        <v>22.746931480981925</v>
      </c>
      <c r="R49" s="38">
        <v>23.2</v>
      </c>
      <c r="S49" s="38">
        <v>0</v>
      </c>
      <c r="T49" s="37">
        <f>SUMPRODUCT(LTA!J49:AN49,LTA!J$101:AN$101,LTA!J$105:AN$105)</f>
        <v>93.49</v>
      </c>
      <c r="U49" s="37">
        <f>SUMPRODUCT(LTA!J49:AN49,LTA!J$102:AN$102,LTA!J$105:AN$105)</f>
        <v>537.93419600000004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3.78</v>
      </c>
      <c r="AB49" s="75">
        <f>-STOA!P49</f>
        <v>0</v>
      </c>
      <c r="AC49">
        <f t="shared" si="0"/>
        <v>11.694137634645729</v>
      </c>
      <c r="AD49">
        <f t="shared" si="1"/>
        <v>1380.465104585084</v>
      </c>
      <c r="AE49">
        <f>'IDT-1'!F49</f>
        <v>0</v>
      </c>
      <c r="AF49" s="24"/>
      <c r="AG49">
        <f t="shared" si="2"/>
        <v>1380.465104585084</v>
      </c>
      <c r="AI49" s="34">
        <f>PXIL!J49</f>
        <v>0</v>
      </c>
      <c r="AJ49" s="34">
        <f>PXIL!P49</f>
        <v>0</v>
      </c>
      <c r="AK49" s="34">
        <f>RTM_IEX!J49</f>
        <v>4.83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</row>
    <row r="50" spans="1:44">
      <c r="A50" t="s">
        <v>92</v>
      </c>
      <c r="D50">
        <f>TWEPL!R50</f>
        <v>3.3700799999999997</v>
      </c>
      <c r="E50">
        <f>GT_NG!T50</f>
        <v>10.927750410509031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558.05469533089376</v>
      </c>
      <c r="P50" s="36">
        <v>75.112871067619736</v>
      </c>
      <c r="Q50" s="36">
        <v>22.746931480981925</v>
      </c>
      <c r="R50" s="38">
        <v>23.2</v>
      </c>
      <c r="S50" s="38">
        <v>0</v>
      </c>
      <c r="T50" s="37">
        <f>SUMPRODUCT(LTA!J50:AN50,LTA!J$101:AN$101,LTA!J$105:AN$105)</f>
        <v>96.49</v>
      </c>
      <c r="U50" s="37">
        <f>SUMPRODUCT(LTA!J50:AN50,LTA!J$102:AN$102,LTA!J$105:AN$105)</f>
        <v>538.914264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3.78</v>
      </c>
      <c r="AB50" s="75">
        <f>-STOA!P50</f>
        <v>0</v>
      </c>
      <c r="AC50">
        <f t="shared" si="0"/>
        <v>11.72757020584573</v>
      </c>
      <c r="AD50">
        <f t="shared" si="1"/>
        <v>1384.4117400138841</v>
      </c>
      <c r="AE50">
        <f>'IDT-1'!F50</f>
        <v>0</v>
      </c>
      <c r="AF50" s="24"/>
      <c r="AG50">
        <f t="shared" si="2"/>
        <v>1384.4117400138841</v>
      </c>
      <c r="AI50" s="34">
        <f>PXIL!J50</f>
        <v>0</v>
      </c>
      <c r="AJ50" s="34">
        <f>PXIL!P50</f>
        <v>0</v>
      </c>
      <c r="AK50" s="34">
        <f>RTM_IEX!J50</f>
        <v>4.83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</row>
    <row r="51" spans="1:44">
      <c r="A51" t="s">
        <v>93</v>
      </c>
      <c r="D51">
        <f>TWEPL!R51</f>
        <v>3.3700799999999997</v>
      </c>
      <c r="E51">
        <f>GT_NG!T51</f>
        <v>10.927750410509031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564.76397677804903</v>
      </c>
      <c r="P51" s="36">
        <v>75.112871067619736</v>
      </c>
      <c r="Q51" s="36">
        <v>22.746931480981925</v>
      </c>
      <c r="R51" s="38">
        <v>23.2</v>
      </c>
      <c r="S51" s="38">
        <v>0</v>
      </c>
      <c r="T51" s="37">
        <f>SUMPRODUCT(LTA!J51:AN51,LTA!J$101:AN$101,LTA!J$105:AN$105)</f>
        <v>96.49</v>
      </c>
      <c r="U51" s="37">
        <f>SUMPRODUCT(LTA!J51:AN51,LTA!J$102:AN$102,LTA!J$105:AN$105)</f>
        <v>539.11319200000003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3.78</v>
      </c>
      <c r="AB51" s="75">
        <f>-STOA!P51</f>
        <v>0</v>
      </c>
      <c r="AC51">
        <f t="shared" si="0"/>
        <v>11.801895165201834</v>
      </c>
      <c r="AD51">
        <f t="shared" si="1"/>
        <v>1393.1856245016834</v>
      </c>
      <c r="AE51">
        <f>'IDT-1'!F51</f>
        <v>0</v>
      </c>
      <c r="AF51" s="24"/>
      <c r="AG51">
        <f t="shared" si="2"/>
        <v>1393.1856245016834</v>
      </c>
      <c r="AI51" s="34">
        <f>PXIL!J51</f>
        <v>0</v>
      </c>
      <c r="AJ51" s="34">
        <f>PXIL!P51</f>
        <v>0</v>
      </c>
      <c r="AK51" s="34">
        <f>RTM_IEX!J51</f>
        <v>6.77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</row>
    <row r="52" spans="1:44">
      <c r="A52" t="s">
        <v>94</v>
      </c>
      <c r="D52">
        <f>TWEPL!R52</f>
        <v>3.3700799999999997</v>
      </c>
      <c r="E52">
        <f>GT_NG!T52</f>
        <v>10.783281733746129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559.14609533804901</v>
      </c>
      <c r="P52" s="36">
        <v>75.112871067619736</v>
      </c>
      <c r="Q52" s="36">
        <v>22.746931480981925</v>
      </c>
      <c r="R52" s="38">
        <v>23.2</v>
      </c>
      <c r="S52" s="38">
        <v>0</v>
      </c>
      <c r="T52" s="37">
        <f>SUMPRODUCT(LTA!J52:AN52,LTA!J$101:AN$101,LTA!J$105:AN$105)</f>
        <v>96.49</v>
      </c>
      <c r="U52" s="37">
        <f>SUMPRODUCT(LTA!J52:AN52,LTA!J$102:AN$102,LTA!J$105:AN$105)</f>
        <v>537.22518400000001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3.78</v>
      </c>
      <c r="AB52" s="75">
        <f>-STOA!P52</f>
        <v>0</v>
      </c>
      <c r="AC52">
        <f t="shared" si="0"/>
        <v>11.753844157021026</v>
      </c>
      <c r="AD52">
        <f t="shared" si="1"/>
        <v>1387.5133173931015</v>
      </c>
      <c r="AE52">
        <f>'IDT-1'!F52</f>
        <v>0</v>
      </c>
      <c r="AF52" s="24"/>
      <c r="AG52">
        <f t="shared" si="2"/>
        <v>1387.5133173931015</v>
      </c>
      <c r="AI52" s="34">
        <f>PXIL!J52</f>
        <v>0</v>
      </c>
      <c r="AJ52" s="34">
        <f>PXIL!P52</f>
        <v>0</v>
      </c>
      <c r="AK52" s="34">
        <f>RTM_IEX!J52</f>
        <v>8.6999999999999993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</row>
    <row r="53" spans="1:44">
      <c r="A53" t="s">
        <v>95</v>
      </c>
      <c r="D53">
        <f>TWEPL!R53</f>
        <v>3.76125</v>
      </c>
      <c r="E53">
        <f>GT_NG!T53</f>
        <v>10.928792569659441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548.34007493533159</v>
      </c>
      <c r="P53" s="36">
        <v>75.112871067619736</v>
      </c>
      <c r="Q53" s="36">
        <v>22.746931480981925</v>
      </c>
      <c r="R53" s="38">
        <v>23.2</v>
      </c>
      <c r="S53" s="38">
        <v>0</v>
      </c>
      <c r="T53" s="37">
        <f>SUMPRODUCT(LTA!J53:AN53,LTA!J$101:AN$101,LTA!J$105:AN$105)</f>
        <v>96.49</v>
      </c>
      <c r="U53" s="37">
        <f>SUMPRODUCT(LTA!J53:AN53,LTA!J$102:AN$102,LTA!J$105:AN$105)</f>
        <v>534.30558399999995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3.78</v>
      </c>
      <c r="AB53" s="75">
        <f>-STOA!P53</f>
        <v>0</v>
      </c>
      <c r="AC53">
        <f t="shared" si="0"/>
        <v>11.569977064659872</v>
      </c>
      <c r="AD53">
        <f t="shared" si="1"/>
        <v>1365.8082449186581</v>
      </c>
      <c r="AE53">
        <f>'IDT-1'!F53</f>
        <v>0</v>
      </c>
      <c r="AF53" s="24"/>
      <c r="AG53">
        <f t="shared" si="2"/>
        <v>1365.8082449186581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</row>
    <row r="54" spans="1:44">
      <c r="A54" t="s">
        <v>96</v>
      </c>
      <c r="D54">
        <f>TWEPL!R54</f>
        <v>3.76125</v>
      </c>
      <c r="E54">
        <f>GT_NG!T54</f>
        <v>10.928792569659441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507.73527230276193</v>
      </c>
      <c r="P54" s="36">
        <v>75.112871067619736</v>
      </c>
      <c r="Q54" s="36">
        <v>22.746931480981925</v>
      </c>
      <c r="R54" s="38">
        <v>23.2</v>
      </c>
      <c r="S54" s="38">
        <v>0</v>
      </c>
      <c r="T54" s="37">
        <f>SUMPRODUCT(LTA!J54:AN54,LTA!J$101:AN$101,LTA!J$105:AN$105)</f>
        <v>96.49</v>
      </c>
      <c r="U54" s="37">
        <f>SUMPRODUCT(LTA!J54:AN54,LTA!J$102:AN$102,LTA!J$105:AN$105)</f>
        <v>509.33670400000005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3.78</v>
      </c>
      <c r="AB54" s="75">
        <f>-STOA!P54</f>
        <v>0</v>
      </c>
      <c r="AC54">
        <f t="shared" si="0"/>
        <v>11.181530130546287</v>
      </c>
      <c r="AD54">
        <f t="shared" si="1"/>
        <v>1319.9530092202024</v>
      </c>
      <c r="AE54">
        <f>'IDT-1'!F54</f>
        <v>0</v>
      </c>
      <c r="AF54" s="24"/>
      <c r="AG54">
        <f t="shared" si="2"/>
        <v>1319.9530092202024</v>
      </c>
      <c r="AI54" s="34">
        <f>PXIL!J54</f>
        <v>0</v>
      </c>
      <c r="AJ54" s="34">
        <f>PXIL!P54</f>
        <v>0</v>
      </c>
      <c r="AK54" s="34">
        <f>RTM_IEX!J54</f>
        <v>19.329999999999998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</row>
    <row r="55" spans="1:44">
      <c r="A55" t="s">
        <v>97</v>
      </c>
      <c r="D55">
        <f>TWEPL!R55</f>
        <v>3.76125</v>
      </c>
      <c r="E55">
        <f>GT_NG!T55</f>
        <v>10.928792569659441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509.94167125885133</v>
      </c>
      <c r="P55" s="36">
        <v>75.112871067619736</v>
      </c>
      <c r="Q55" s="36">
        <v>22.746931480981925</v>
      </c>
      <c r="R55" s="38">
        <v>23.2</v>
      </c>
      <c r="S55" s="38">
        <v>0</v>
      </c>
      <c r="T55" s="37">
        <f>SUMPRODUCT(LTA!J55:AN55,LTA!J$101:AN$101,LTA!J$105:AN$105)</f>
        <v>93.49</v>
      </c>
      <c r="U55" s="37">
        <f>SUMPRODUCT(LTA!J55:AN55,LTA!J$102:AN$102,LTA!J$105:AN$105)</f>
        <v>477.09728799999999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3.69</v>
      </c>
      <c r="AB55" s="75">
        <f>-STOA!P55</f>
        <v>0</v>
      </c>
      <c r="AC55">
        <f t="shared" si="0"/>
        <v>10.995059519124112</v>
      </c>
      <c r="AD55">
        <f t="shared" si="1"/>
        <v>1237.6864627877139</v>
      </c>
      <c r="AE55">
        <f>'IDT-1'!F55</f>
        <v>-36.984000000000002</v>
      </c>
      <c r="AF55" s="24"/>
      <c r="AG55">
        <f t="shared" si="2"/>
        <v>1200.702462787714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</row>
    <row r="56" spans="1:44">
      <c r="A56" t="s">
        <v>98</v>
      </c>
      <c r="D56">
        <f>TWEPL!R56</f>
        <v>3.76125</v>
      </c>
      <c r="E56">
        <f>GT_NG!T56</f>
        <v>10.928792569659441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509.94167125885133</v>
      </c>
      <c r="P56" s="36">
        <v>75.112871067619736</v>
      </c>
      <c r="Q56" s="36">
        <v>22.746931480981925</v>
      </c>
      <c r="R56" s="38">
        <v>23.2</v>
      </c>
      <c r="S56" s="38">
        <v>0</v>
      </c>
      <c r="T56" s="37">
        <f>SUMPRODUCT(LTA!J56:AN56,LTA!J$101:AN$101,LTA!J$105:AN$105)</f>
        <v>88.49</v>
      </c>
      <c r="U56" s="37">
        <f>SUMPRODUCT(LTA!J56:AN56,LTA!J$102:AN$102,LTA!J$105:AN$105)</f>
        <v>473.80787200000003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3.69</v>
      </c>
      <c r="AB56" s="75">
        <f>-STOA!P56</f>
        <v>0</v>
      </c>
      <c r="AC56">
        <f t="shared" si="0"/>
        <v>10.950841897898778</v>
      </c>
      <c r="AD56">
        <f t="shared" si="1"/>
        <v>1226.4412644089393</v>
      </c>
      <c r="AE56">
        <f>'IDT-1'!F56</f>
        <v>-62.304000000000002</v>
      </c>
      <c r="AF56" s="24"/>
      <c r="AG56">
        <f t="shared" si="2"/>
        <v>1164.1372644089392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-33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</row>
    <row r="57" spans="1:44">
      <c r="A57" t="s">
        <v>99</v>
      </c>
      <c r="D57">
        <f>TWEPL!R57</f>
        <v>3.76125</v>
      </c>
      <c r="E57">
        <f>GT_NG!T57</f>
        <v>10.926730379380247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510.56612748928626</v>
      </c>
      <c r="P57" s="36">
        <v>75.112871067619736</v>
      </c>
      <c r="Q57" s="36">
        <v>22.746931480981925</v>
      </c>
      <c r="R57" s="38">
        <v>23.2</v>
      </c>
      <c r="S57" s="38">
        <v>0</v>
      </c>
      <c r="T57" s="37">
        <f>SUMPRODUCT(LTA!J57:AN57,LTA!J$101:AN$101,LTA!J$105:AN$105)</f>
        <v>88.49</v>
      </c>
      <c r="U57" s="37">
        <f>SUMPRODUCT(LTA!J57:AN57,LTA!J$102:AN$102,LTA!J$105:AN$105)</f>
        <v>466.051468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3.69</v>
      </c>
      <c r="AB57" s="75">
        <f>-STOA!P57</f>
        <v>0</v>
      </c>
      <c r="AC57">
        <f t="shared" si="0"/>
        <v>10.738435375188081</v>
      </c>
      <c r="AD57">
        <f t="shared" si="1"/>
        <v>1237.5196609718055</v>
      </c>
      <c r="AE57">
        <f>'IDT-1'!F57</f>
        <v>-15.016</v>
      </c>
      <c r="AF57" s="24"/>
      <c r="AG57">
        <f t="shared" si="2"/>
        <v>1222.5036609718054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-15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</row>
    <row r="58" spans="1:44">
      <c r="A58" t="s">
        <v>100</v>
      </c>
      <c r="D58">
        <f>TWEPL!R58</f>
        <v>3.76125</v>
      </c>
      <c r="E58">
        <f>GT_NG!T58</f>
        <v>10.926730379380247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508.3597285331968</v>
      </c>
      <c r="P58" s="36">
        <v>75.112871067619736</v>
      </c>
      <c r="Q58" s="36">
        <v>22.746931480981925</v>
      </c>
      <c r="R58" s="38">
        <v>23.2</v>
      </c>
      <c r="S58" s="38">
        <v>0</v>
      </c>
      <c r="T58" s="37">
        <f>SUMPRODUCT(LTA!J58:AN58,LTA!J$101:AN$101,LTA!J$105:AN$105)</f>
        <v>84.49</v>
      </c>
      <c r="U58" s="37">
        <f>SUMPRODUCT(LTA!J58:AN58,LTA!J$102:AN$102,LTA!J$105:AN$105)</f>
        <v>461.17573600000003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3.69</v>
      </c>
      <c r="AB58" s="75">
        <f>-STOA!P58</f>
        <v>0</v>
      </c>
      <c r="AC58">
        <f t="shared" si="0"/>
        <v>10.535220424733375</v>
      </c>
      <c r="AD58">
        <f t="shared" si="1"/>
        <v>1239.640744966171</v>
      </c>
      <c r="AE58">
        <f>'IDT-1'!F58</f>
        <v>0</v>
      </c>
      <c r="AF58" s="24"/>
      <c r="AG58">
        <f t="shared" si="2"/>
        <v>1239.640744966171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</row>
    <row r="59" spans="1:44">
      <c r="A59" t="s">
        <v>101</v>
      </c>
      <c r="D59">
        <f>TWEPL!R59</f>
        <v>3.76125</v>
      </c>
      <c r="E59">
        <f>GT_NG!T59</f>
        <v>10.926730379380247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507.89479542804366</v>
      </c>
      <c r="P59" s="36">
        <v>75.112871067619736</v>
      </c>
      <c r="Q59" s="36">
        <v>22.746931480981925</v>
      </c>
      <c r="R59" s="38">
        <v>23.2</v>
      </c>
      <c r="S59" s="38">
        <v>0</v>
      </c>
      <c r="T59" s="37">
        <f>SUMPRODUCT(LTA!J59:AN59,LTA!J$101:AN$101,LTA!J$105:AN$105)</f>
        <v>78.11</v>
      </c>
      <c r="U59" s="37">
        <f>SUMPRODUCT(LTA!J59:AN59,LTA!J$102:AN$102,LTA!J$105:AN$105)</f>
        <v>485.03911599999998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3.69</v>
      </c>
      <c r="AB59" s="75">
        <f>-STOA!P59</f>
        <v>0</v>
      </c>
      <c r="AC59">
        <f t="shared" si="0"/>
        <v>10.701805063200309</v>
      </c>
      <c r="AD59">
        <f t="shared" si="1"/>
        <v>1263.3226072225509</v>
      </c>
      <c r="AE59">
        <f>'IDT-1'!F59</f>
        <v>0</v>
      </c>
      <c r="AF59" s="24"/>
      <c r="AG59">
        <f t="shared" si="2"/>
        <v>1263.3226072225509</v>
      </c>
      <c r="AI59" s="34">
        <f>PXIL!J59</f>
        <v>0</v>
      </c>
      <c r="AJ59" s="34">
        <f>PXIL!P59</f>
        <v>0</v>
      </c>
      <c r="AK59" s="34">
        <f>RTM_IEX!J59</f>
        <v>4.83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</row>
    <row r="60" spans="1:44">
      <c r="A60" t="s">
        <v>102</v>
      </c>
      <c r="D60">
        <f>TWEPL!R60</f>
        <v>3.76125</v>
      </c>
      <c r="E60">
        <f>GT_NG!T60</f>
        <v>10.926730379380247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507.89479542804366</v>
      </c>
      <c r="P60" s="36">
        <v>75.112871067619736</v>
      </c>
      <c r="Q60" s="36">
        <v>22.746931480981925</v>
      </c>
      <c r="R60" s="38">
        <v>23.2</v>
      </c>
      <c r="S60" s="38">
        <v>0</v>
      </c>
      <c r="T60" s="37">
        <f>SUMPRODUCT(LTA!J60:AN60,LTA!J$101:AN$101,LTA!J$105:AN$105)</f>
        <v>74.63</v>
      </c>
      <c r="U60" s="37">
        <f>SUMPRODUCT(LTA!J60:AN60,LTA!J$102:AN$102,LTA!J$105:AN$105)</f>
        <v>499.28333199999997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3.69</v>
      </c>
      <c r="AB60" s="75">
        <f>-STOA!P60</f>
        <v>0</v>
      </c>
      <c r="AC60">
        <f t="shared" si="0"/>
        <v>10.832880477600309</v>
      </c>
      <c r="AD60">
        <f t="shared" si="1"/>
        <v>1278.795747808151</v>
      </c>
      <c r="AE60">
        <f>'IDT-1'!F60</f>
        <v>0</v>
      </c>
      <c r="AF60" s="24"/>
      <c r="AG60">
        <f t="shared" si="2"/>
        <v>1278.795747808151</v>
      </c>
      <c r="AI60" s="34">
        <f>PXIL!J60</f>
        <v>0</v>
      </c>
      <c r="AJ60" s="34">
        <f>PXIL!P60</f>
        <v>0</v>
      </c>
      <c r="AK60" s="34">
        <f>RTM_IEX!J60</f>
        <v>9.67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</row>
    <row r="61" spans="1:44">
      <c r="A61" t="s">
        <v>103</v>
      </c>
      <c r="D61">
        <f>TWEPL!R61</f>
        <v>3.76125</v>
      </c>
      <c r="E61">
        <f>GT_NG!T61</f>
        <v>10.926730379380247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587.17306687685027</v>
      </c>
      <c r="P61" s="36">
        <v>75.112871067619736</v>
      </c>
      <c r="Q61" s="36">
        <v>22.746931480981925</v>
      </c>
      <c r="R61" s="38">
        <v>23.2</v>
      </c>
      <c r="S61" s="38">
        <v>0</v>
      </c>
      <c r="T61" s="37">
        <f>SUMPRODUCT(LTA!J61:AN61,LTA!J$101:AN$101,LTA!J$105:AN$105)</f>
        <v>70.23</v>
      </c>
      <c r="U61" s="37">
        <f>SUMPRODUCT(LTA!J61:AN61,LTA!J$102:AN$102,LTA!J$105:AN$105)</f>
        <v>490.24230399999999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3.69</v>
      </c>
      <c r="AB61" s="75">
        <f>-STOA!P61</f>
        <v>0</v>
      </c>
      <c r="AC61">
        <f t="shared" si="0"/>
        <v>11.643531631565846</v>
      </c>
      <c r="AD61">
        <f t="shared" si="1"/>
        <v>1294.152340102992</v>
      </c>
      <c r="AE61">
        <f>'IDT-1'!F61</f>
        <v>0</v>
      </c>
      <c r="AF61" s="24"/>
      <c r="AG61">
        <f t="shared" si="2"/>
        <v>1294.152340102992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-40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</row>
    <row r="62" spans="1:44">
      <c r="A62" t="s">
        <v>104</v>
      </c>
      <c r="D62">
        <f>TWEPL!R62</f>
        <v>3.76125</v>
      </c>
      <c r="E62">
        <f>GT_NG!T62</f>
        <v>10.926730379380247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611.12419936809192</v>
      </c>
      <c r="P62" s="36">
        <v>75.112871067619736</v>
      </c>
      <c r="Q62" s="36">
        <v>22.746931480981925</v>
      </c>
      <c r="R62" s="38">
        <v>23.2</v>
      </c>
      <c r="S62" s="38">
        <v>0</v>
      </c>
      <c r="T62" s="37">
        <f>SUMPRODUCT(LTA!J62:AN62,LTA!J$101:AN$101,LTA!J$105:AN$105)</f>
        <v>65.739999999999995</v>
      </c>
      <c r="U62" s="37">
        <f>SUMPRODUCT(LTA!J62:AN62,LTA!J$102:AN$102,LTA!J$105:AN$105)</f>
        <v>481.04556399999996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3.69</v>
      </c>
      <c r="AB62" s="75">
        <f>-STOA!P62</f>
        <v>0</v>
      </c>
      <c r="AC62">
        <f t="shared" si="0"/>
        <v>11.780579474841611</v>
      </c>
      <c r="AD62">
        <f t="shared" si="1"/>
        <v>1298.2796847509576</v>
      </c>
      <c r="AE62">
        <f>'IDT-1'!F62</f>
        <v>0</v>
      </c>
      <c r="AF62" s="24"/>
      <c r="AG62">
        <f t="shared" si="2"/>
        <v>1298.2796847509576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-46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</row>
    <row r="63" spans="1:44">
      <c r="A63" t="s">
        <v>105</v>
      </c>
      <c r="D63">
        <f>TWEPL!R63</f>
        <v>3.76125</v>
      </c>
      <c r="E63">
        <f>GT_NG!T63</f>
        <v>10.926730379380247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677.66821110621038</v>
      </c>
      <c r="P63" s="36">
        <v>75.112871067619736</v>
      </c>
      <c r="Q63" s="36">
        <v>22.746931480981925</v>
      </c>
      <c r="R63" s="38">
        <v>23.7</v>
      </c>
      <c r="S63" s="38">
        <v>0</v>
      </c>
      <c r="T63" s="37">
        <f>SUMPRODUCT(LTA!J63:AN63,LTA!J$101:AN$101,LTA!J$105:AN$105)</f>
        <v>61.14</v>
      </c>
      <c r="U63" s="37">
        <f>SUMPRODUCT(LTA!J63:AN63,LTA!J$102:AN$102,LTA!J$105:AN$105)</f>
        <v>478.32274799999999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3.78</v>
      </c>
      <c r="AB63" s="75">
        <f>-STOA!P63</f>
        <v>0</v>
      </c>
      <c r="AC63">
        <f t="shared" si="0"/>
        <v>12.446999104729006</v>
      </c>
      <c r="AD63">
        <f t="shared" si="1"/>
        <v>1320.7117429294633</v>
      </c>
      <c r="AE63">
        <f>'IDT-1'!F63</f>
        <v>0</v>
      </c>
      <c r="AF63" s="24"/>
      <c r="AG63">
        <f t="shared" si="2"/>
        <v>1320.7117429294633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-74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</row>
    <row r="64" spans="1:44">
      <c r="A64" t="s">
        <v>106</v>
      </c>
      <c r="D64">
        <f>TWEPL!R64</f>
        <v>3.76125</v>
      </c>
      <c r="E64">
        <f>GT_NG!T64</f>
        <v>10.926730379380247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69.61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764.39915498624691</v>
      </c>
      <c r="P64" s="36">
        <v>75.112871067619736</v>
      </c>
      <c r="Q64" s="36">
        <v>22.746931480981925</v>
      </c>
      <c r="R64" s="38">
        <v>23.7</v>
      </c>
      <c r="S64" s="38">
        <v>0</v>
      </c>
      <c r="T64" s="37">
        <f>SUMPRODUCT(LTA!J64:AN64,LTA!J$101:AN$101,LTA!J$105:AN$105)</f>
        <v>53.7</v>
      </c>
      <c r="U64" s="37">
        <f>SUMPRODUCT(LTA!J64:AN64,LTA!J$102:AN$102,LTA!J$105:AN$105)</f>
        <v>469.36930799999999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3.78</v>
      </c>
      <c r="AB64" s="75">
        <f>-STOA!P64</f>
        <v>0</v>
      </c>
      <c r="AC64">
        <f t="shared" si="0"/>
        <v>12.778720465679523</v>
      </c>
      <c r="AD64">
        <f t="shared" si="1"/>
        <v>1508.4975254485496</v>
      </c>
      <c r="AE64">
        <f>'IDT-1'!F64</f>
        <v>-193.71299999999999</v>
      </c>
      <c r="AF64" s="24"/>
      <c r="AG64">
        <f t="shared" si="2"/>
        <v>1314.7845254485496</v>
      </c>
      <c r="AI64" s="34">
        <f>PXIL!J64</f>
        <v>0</v>
      </c>
      <c r="AJ64" s="34">
        <f>PXIL!P64</f>
        <v>0</v>
      </c>
      <c r="AK64" s="34">
        <f>RTM_IEX!J64</f>
        <v>24.17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</row>
    <row r="65" spans="1:44">
      <c r="A65" t="s">
        <v>107</v>
      </c>
      <c r="D65">
        <f>TWEPL!R65</f>
        <v>3.76125</v>
      </c>
      <c r="E65">
        <f>GT_NG!T65</f>
        <v>10.926730379380247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69.61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775.55710994951232</v>
      </c>
      <c r="P65" s="36">
        <v>75.112871067619736</v>
      </c>
      <c r="Q65" s="36">
        <v>22.746931480981925</v>
      </c>
      <c r="R65" s="38">
        <v>23.7</v>
      </c>
      <c r="S65" s="38">
        <v>0</v>
      </c>
      <c r="T65" s="37">
        <f>SUMPRODUCT(LTA!J65:AN65,LTA!J$101:AN$101,LTA!J$105:AN$105)</f>
        <v>47.13</v>
      </c>
      <c r="U65" s="37">
        <f>SUMPRODUCT(LTA!J65:AN65,LTA!J$102:AN$102,LTA!J$105:AN$105)</f>
        <v>459.95846399999999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3.78</v>
      </c>
      <c r="AB65" s="75">
        <f>-STOA!P65</f>
        <v>0</v>
      </c>
      <c r="AC65">
        <f t="shared" si="0"/>
        <v>12.630184197770953</v>
      </c>
      <c r="AD65">
        <f t="shared" si="1"/>
        <v>1490.9631726797236</v>
      </c>
      <c r="AE65">
        <f>'IDT-1'!F65</f>
        <v>-183.315</v>
      </c>
      <c r="AF65" s="24"/>
      <c r="AG65">
        <f t="shared" si="2"/>
        <v>1307.6481726797235</v>
      </c>
      <c r="AI65" s="34">
        <f>PXIL!J65</f>
        <v>0</v>
      </c>
      <c r="AJ65" s="34">
        <f>PXIL!P65</f>
        <v>0</v>
      </c>
      <c r="AK65" s="34">
        <f>RTM_IEX!J65</f>
        <v>11.31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</row>
    <row r="66" spans="1:44">
      <c r="A66" t="s">
        <v>108</v>
      </c>
      <c r="D66">
        <f>TWEPL!R66</f>
        <v>3.76125</v>
      </c>
      <c r="E66">
        <f>GT_NG!T66</f>
        <v>10.926730379380247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780.05141522423241</v>
      </c>
      <c r="P66" s="36">
        <v>75.112871067619736</v>
      </c>
      <c r="Q66" s="36">
        <v>22.746931480981925</v>
      </c>
      <c r="R66" s="38">
        <v>23.7</v>
      </c>
      <c r="S66" s="38">
        <v>0</v>
      </c>
      <c r="T66" s="37">
        <f>SUMPRODUCT(LTA!J66:AN66,LTA!J$101:AN$101,LTA!J$105:AN$105)</f>
        <v>40.53</v>
      </c>
      <c r="U66" s="37">
        <f>SUMPRODUCT(LTA!J66:AN66,LTA!J$102:AN$102,LTA!J$105:AN$105)</f>
        <v>449.973432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3.78</v>
      </c>
      <c r="AB66" s="75">
        <f>-STOA!P66</f>
        <v>0</v>
      </c>
      <c r="AC66">
        <f t="shared" si="0"/>
        <v>12.5044300932786</v>
      </c>
      <c r="AD66">
        <f t="shared" si="1"/>
        <v>1476.1182000589358</v>
      </c>
      <c r="AE66">
        <f>'IDT-1'!F66</f>
        <v>-174.52500000000001</v>
      </c>
      <c r="AF66" s="24"/>
      <c r="AG66">
        <f t="shared" si="2"/>
        <v>1301.5932000589357</v>
      </c>
      <c r="AI66" s="34">
        <f>PXIL!J66</f>
        <v>0</v>
      </c>
      <c r="AJ66" s="34">
        <f>PXIL!P66</f>
        <v>0</v>
      </c>
      <c r="AK66" s="34">
        <f>RTM_IEX!J66</f>
        <v>8.43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</row>
    <row r="67" spans="1:44">
      <c r="A67" t="s">
        <v>109</v>
      </c>
      <c r="D67">
        <f>TWEPL!R67</f>
        <v>3.76125</v>
      </c>
      <c r="E67">
        <f>GT_NG!T67</f>
        <v>10.926730379380247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67.430000000000007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782.75363317171821</v>
      </c>
      <c r="P67" s="36">
        <v>75.112871067619736</v>
      </c>
      <c r="Q67" s="36">
        <v>22.746931480981925</v>
      </c>
      <c r="R67" s="38">
        <v>24.2</v>
      </c>
      <c r="S67" s="38">
        <v>0</v>
      </c>
      <c r="T67" s="37">
        <f>SUMPRODUCT(LTA!J67:AN67,LTA!J$101:AN$101,LTA!J$105:AN$105)</f>
        <v>33.67</v>
      </c>
      <c r="U67" s="37">
        <f>SUMPRODUCT(LTA!J67:AN67,LTA!J$102:AN$102,LTA!J$105:AN$105)</f>
        <v>440.011348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3.88</v>
      </c>
      <c r="AB67" s="75">
        <f>-STOA!P67</f>
        <v>0</v>
      </c>
      <c r="AC67">
        <f t="shared" si="0"/>
        <v>12.301739218437481</v>
      </c>
      <c r="AD67">
        <f t="shared" si="1"/>
        <v>1452.1910248812628</v>
      </c>
      <c r="AE67">
        <f>'IDT-1'!F67</f>
        <v>-163.78300000000002</v>
      </c>
      <c r="AF67" s="24"/>
      <c r="AG67">
        <f t="shared" si="2"/>
        <v>1288.4080248812629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</row>
    <row r="68" spans="1:44">
      <c r="A68" t="s">
        <v>110</v>
      </c>
      <c r="D68">
        <f>TWEPL!R68</f>
        <v>3.76125</v>
      </c>
      <c r="E68">
        <f>GT_NG!T68</f>
        <v>10.926730379380247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67.430000000000007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782.75363317171821</v>
      </c>
      <c r="P68" s="36">
        <v>75.112871067619736</v>
      </c>
      <c r="Q68" s="36">
        <v>22.746931480981925</v>
      </c>
      <c r="R68" s="38">
        <v>24.2</v>
      </c>
      <c r="S68" s="38">
        <v>0</v>
      </c>
      <c r="T68" s="37">
        <f>SUMPRODUCT(LTA!J68:AN68,LTA!J$101:AN$101,LTA!J$105:AN$105)</f>
        <v>27.77</v>
      </c>
      <c r="U68" s="37">
        <f>SUMPRODUCT(LTA!J68:AN68,LTA!J$102:AN$102,LTA!J$105:AN$105)</f>
        <v>430.45452399999999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3.88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12.214257685461927</v>
      </c>
      <c r="AD68">
        <f t="shared" ref="AD68:AD98" si="4">SUM(B68:AB68,AI68:AR68)-AC68</f>
        <v>1431.8216824142385</v>
      </c>
      <c r="AE68">
        <f>'IDT-1'!F68</f>
        <v>-143.93299999999999</v>
      </c>
      <c r="AF68" s="24"/>
      <c r="AG68">
        <f t="shared" ref="AG68:AG98" si="5">SUM(AD68:AF68)</f>
        <v>1287.8886824142385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-5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</row>
    <row r="69" spans="1:44">
      <c r="A69" t="s">
        <v>111</v>
      </c>
      <c r="D69">
        <f>TWEPL!R69</f>
        <v>3.76125</v>
      </c>
      <c r="E69">
        <f>GT_NG!T69</f>
        <v>10.926730379380247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67.430000000000007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782.62282653731825</v>
      </c>
      <c r="P69" s="36">
        <v>75.112871067619736</v>
      </c>
      <c r="Q69" s="36">
        <v>22.746931480981925</v>
      </c>
      <c r="R69" s="38">
        <v>21.449999999999996</v>
      </c>
      <c r="S69" s="38">
        <v>0</v>
      </c>
      <c r="T69" s="37">
        <f>SUMPRODUCT(LTA!J69:AN69,LTA!J$101:AN$101,LTA!J$105:AN$105)</f>
        <v>18.82</v>
      </c>
      <c r="U69" s="37">
        <f>SUMPRODUCT(LTA!J69:AN69,LTA!J$102:AN$102,LTA!J$105:AN$105)</f>
        <v>420.93662800000004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3.88</v>
      </c>
      <c r="AB69" s="75">
        <f>-STOA!P69</f>
        <v>0</v>
      </c>
      <c r="AC69">
        <f t="shared" si="3"/>
        <v>11.992572794708522</v>
      </c>
      <c r="AD69">
        <f t="shared" si="4"/>
        <v>1415.6946646705917</v>
      </c>
      <c r="AE69">
        <f>'IDT-1'!F69</f>
        <v>-127.67999999999999</v>
      </c>
      <c r="AF69" s="24"/>
      <c r="AG69">
        <f t="shared" si="5"/>
        <v>1288.0146646705916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</row>
    <row r="70" spans="1:44">
      <c r="A70" t="s">
        <v>112</v>
      </c>
      <c r="D70">
        <f>TWEPL!R70</f>
        <v>3.76125</v>
      </c>
      <c r="E70">
        <f>GT_NG!T70</f>
        <v>10.926730379380247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67.430000000000007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782.90372073203855</v>
      </c>
      <c r="P70" s="36">
        <v>75.112871067619736</v>
      </c>
      <c r="Q70" s="36">
        <v>22.746931480981925</v>
      </c>
      <c r="R70" s="38">
        <v>11.950000000000001</v>
      </c>
      <c r="S70" s="38">
        <v>0</v>
      </c>
      <c r="T70" s="37">
        <f>SUMPRODUCT(LTA!J70:AN70,LTA!J$101:AN$101,LTA!J$105:AN$105)</f>
        <v>11.84</v>
      </c>
      <c r="U70" s="37">
        <f>SUMPRODUCT(LTA!J70:AN70,LTA!J$102:AN$102,LTA!J$105:AN$105)</f>
        <v>413.56950399999999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3.88</v>
      </c>
      <c r="AB70" s="75">
        <f>-STOA!P70</f>
        <v>0</v>
      </c>
      <c r="AC70">
        <f t="shared" si="3"/>
        <v>11.794616464344173</v>
      </c>
      <c r="AD70">
        <f t="shared" si="4"/>
        <v>1392.3263911956765</v>
      </c>
      <c r="AE70">
        <f>'IDT-1'!F70</f>
        <v>-108.40900000000001</v>
      </c>
      <c r="AF70" s="24"/>
      <c r="AG70">
        <f t="shared" si="5"/>
        <v>1283.9173911956764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</row>
    <row r="71" spans="1:44">
      <c r="A71" t="s">
        <v>113</v>
      </c>
      <c r="D71">
        <f>TWEPL!R71</f>
        <v>3.76125</v>
      </c>
      <c r="E71">
        <f>GT_NG!T71</f>
        <v>10.926730379380247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67.429999999999993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790.37974011494293</v>
      </c>
      <c r="P71" s="36">
        <v>75.112871067619736</v>
      </c>
      <c r="Q71" s="36">
        <v>22.746931480981925</v>
      </c>
      <c r="R71" s="38">
        <v>3.9325453367875647</v>
      </c>
      <c r="S71" s="38">
        <v>0</v>
      </c>
      <c r="T71" s="37">
        <f>SUMPRODUCT(LTA!J71:AN71,LTA!J$101:AN$101,LTA!J$105:AN$105)</f>
        <v>8.870000000000001</v>
      </c>
      <c r="U71" s="37">
        <f>SUMPRODUCT(LTA!J71:AN71,LTA!J$102:AN$102,LTA!J$105:AN$105)</f>
        <v>409.38474400000001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3.88</v>
      </c>
      <c r="AB71" s="75">
        <f>-STOA!P71</f>
        <v>0</v>
      </c>
      <c r="AC71">
        <f t="shared" si="3"/>
        <v>11.729968423989586</v>
      </c>
      <c r="AD71">
        <f t="shared" si="4"/>
        <v>1384.6948439557232</v>
      </c>
      <c r="AE71">
        <f>'IDT-1'!F71</f>
        <v>-93.199000000000012</v>
      </c>
      <c r="AF71" s="24"/>
      <c r="AG71">
        <f t="shared" si="5"/>
        <v>1291.4958439557231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</row>
    <row r="72" spans="1:44">
      <c r="A72" t="s">
        <v>114</v>
      </c>
      <c r="D72">
        <f>TWEPL!R72</f>
        <v>3.76125</v>
      </c>
      <c r="E72">
        <f>GT_NG!T72</f>
        <v>10.928792569659441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67.429999999999993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802.9398951103384</v>
      </c>
      <c r="P72" s="36">
        <v>75.112871067619736</v>
      </c>
      <c r="Q72" s="36">
        <v>22.746931480981925</v>
      </c>
      <c r="R72" s="38">
        <v>1.53</v>
      </c>
      <c r="S72" s="38">
        <v>0</v>
      </c>
      <c r="T72" s="37">
        <f>SUMPRODUCT(LTA!J72:AN72,LTA!J$101:AN$101,LTA!J$105:AN$105)</f>
        <v>6.96</v>
      </c>
      <c r="U72" s="37">
        <f>SUMPRODUCT(LTA!J72:AN72,LTA!J$102:AN$102,LTA!J$105:AN$105)</f>
        <v>404.90802400000001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3.88</v>
      </c>
      <c r="AB72" s="75">
        <f>-STOA!P72</f>
        <v>0</v>
      </c>
      <c r="AC72">
        <f t="shared" si="3"/>
        <v>11.761661219520237</v>
      </c>
      <c r="AD72">
        <f t="shared" si="4"/>
        <v>1388.4361030090795</v>
      </c>
      <c r="AE72">
        <f>'IDT-1'!F72</f>
        <v>-82.722000000000008</v>
      </c>
      <c r="AF72" s="24"/>
      <c r="AG72">
        <f t="shared" si="5"/>
        <v>1305.7141030090795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</row>
    <row r="73" spans="1:44">
      <c r="A73" t="s">
        <v>115</v>
      </c>
      <c r="D73">
        <f>TWEPL!R73</f>
        <v>3.76125</v>
      </c>
      <c r="E73">
        <f>GT_NG!T73</f>
        <v>10.928792569659441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67.47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820.69608560047743</v>
      </c>
      <c r="P73" s="36">
        <v>75.112871067619736</v>
      </c>
      <c r="Q73" s="36">
        <v>22.746931480981925</v>
      </c>
      <c r="R73" s="38">
        <v>2.7272727272727271E-2</v>
      </c>
      <c r="S73" s="38">
        <v>0</v>
      </c>
      <c r="T73" s="37">
        <f>SUMPRODUCT(LTA!J73:AN73,LTA!J$101:AN$101,LTA!J$105:AN$105)</f>
        <v>4.17</v>
      </c>
      <c r="U73" s="37">
        <f>SUMPRODUCT(LTA!J73:AN73,LTA!J$102:AN$102,LTA!J$105:AN$105)</f>
        <v>404.197588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3.88</v>
      </c>
      <c r="AB73" s="75">
        <f>-STOA!P73</f>
        <v>0</v>
      </c>
      <c r="AC73">
        <f t="shared" si="3"/>
        <v>11.996190014019831</v>
      </c>
      <c r="AD73">
        <f t="shared" si="4"/>
        <v>1385.9946014319914</v>
      </c>
      <c r="AE73">
        <f>'IDT-1'!F73</f>
        <v>-80.153000000000006</v>
      </c>
      <c r="AF73" s="24"/>
      <c r="AG73">
        <f t="shared" si="5"/>
        <v>1305.8416014319914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</row>
    <row r="74" spans="1:44">
      <c r="A74" t="s">
        <v>116</v>
      </c>
      <c r="D74">
        <f>TWEPL!R74</f>
        <v>3.76125</v>
      </c>
      <c r="E74">
        <f>GT_NG!T74</f>
        <v>10.928792569659441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67.47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840.37428979235847</v>
      </c>
      <c r="P74" s="36">
        <v>75.112871067619736</v>
      </c>
      <c r="Q74" s="36">
        <v>22.746931480981925</v>
      </c>
      <c r="R74" s="38">
        <v>0</v>
      </c>
      <c r="S74" s="38">
        <v>0</v>
      </c>
      <c r="T74" s="37">
        <f>SUMPRODUCT(LTA!J74:AN74,LTA!J$101:AN$101,LTA!J$105:AN$105)</f>
        <v>0.56000000000000005</v>
      </c>
      <c r="U74" s="37">
        <f>SUMPRODUCT(LTA!J74:AN74,LTA!J$102:AN$102,LTA!J$105:AN$105)</f>
        <v>404.11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3.88</v>
      </c>
      <c r="AB74" s="75">
        <f>-STOA!P74</f>
        <v>0</v>
      </c>
      <c r="AC74">
        <f t="shared" si="3"/>
        <v>12.087842310498095</v>
      </c>
      <c r="AD74">
        <f t="shared" si="4"/>
        <v>1406.8562926001216</v>
      </c>
      <c r="AE74">
        <f>'IDT-1'!F74</f>
        <v>-91.108000000000004</v>
      </c>
      <c r="AF74" s="24"/>
      <c r="AG74">
        <f t="shared" si="5"/>
        <v>1315.7482926001217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</row>
    <row r="75" spans="1:44">
      <c r="A75" t="s">
        <v>117</v>
      </c>
      <c r="D75">
        <f>TWEPL!R75</f>
        <v>3.76125</v>
      </c>
      <c r="E75">
        <f>GT_NG!T75</f>
        <v>11.021671826625386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860.61802465383062</v>
      </c>
      <c r="P75" s="36">
        <v>75.112871067619736</v>
      </c>
      <c r="Q75" s="36">
        <v>22.746931480981925</v>
      </c>
      <c r="R75" s="38">
        <v>0</v>
      </c>
      <c r="S75" s="38">
        <v>0</v>
      </c>
      <c r="T75" s="37">
        <f>SUMPRODUCT(LTA!J75:AN75,LTA!J$101:AN$101,LTA!J$105:AN$105)</f>
        <v>0.16</v>
      </c>
      <c r="U75" s="37">
        <f>SUMPRODUCT(LTA!J75:AN75,LTA!J$102:AN$102,LTA!J$105:AN$105)</f>
        <v>403.95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3.88</v>
      </c>
      <c r="AB75" s="75">
        <f>-STOA!P75</f>
        <v>0</v>
      </c>
      <c r="AC75">
        <f t="shared" si="3"/>
        <v>12.178410291844086</v>
      </c>
      <c r="AD75">
        <f t="shared" si="4"/>
        <v>1437.6323387372138</v>
      </c>
      <c r="AE75">
        <f>'IDT-1'!F75</f>
        <v>-118.464</v>
      </c>
      <c r="AF75" s="24"/>
      <c r="AG75">
        <f t="shared" si="5"/>
        <v>1319.1683387372138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</row>
    <row r="76" spans="1:44">
      <c r="A76" t="s">
        <v>118</v>
      </c>
      <c r="D76">
        <f>TWEPL!R76</f>
        <v>3.76125</v>
      </c>
      <c r="E76">
        <f>GT_NG!T76</f>
        <v>11.021671826625386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890.90735419534951</v>
      </c>
      <c r="P76" s="36">
        <v>75.112871067619736</v>
      </c>
      <c r="Q76" s="36">
        <v>22.746931480981925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403.95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3.88</v>
      </c>
      <c r="AB76" s="75">
        <f>-STOA!P76</f>
        <v>0</v>
      </c>
      <c r="AC76">
        <f t="shared" si="3"/>
        <v>12.516208237241733</v>
      </c>
      <c r="AD76">
        <f t="shared" si="4"/>
        <v>1457.4238703333349</v>
      </c>
      <c r="AE76">
        <f>'IDT-1'!F76</f>
        <v>-134.68200000000002</v>
      </c>
      <c r="AF76" s="24"/>
      <c r="AG76">
        <f t="shared" si="5"/>
        <v>1322.7418703333349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</row>
    <row r="77" spans="1:44">
      <c r="A77" t="s">
        <v>119</v>
      </c>
      <c r="D77">
        <f>TWEPL!R77</f>
        <v>3.76125</v>
      </c>
      <c r="E77">
        <f>GT_NG!T77</f>
        <v>11.021671826625386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892.82751960195105</v>
      </c>
      <c r="P77" s="36">
        <v>75.112871067619736</v>
      </c>
      <c r="Q77" s="36">
        <v>22.746931480981925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403.95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3.88</v>
      </c>
      <c r="AB77" s="75">
        <f>-STOA!P77</f>
        <v>0</v>
      </c>
      <c r="AC77">
        <f t="shared" si="3"/>
        <v>12.447626049408296</v>
      </c>
      <c r="AD77">
        <f t="shared" si="4"/>
        <v>1469.41261792777</v>
      </c>
      <c r="AE77">
        <f>'IDT-1'!F77</f>
        <v>-132.244</v>
      </c>
      <c r="AF77" s="24"/>
      <c r="AG77">
        <f t="shared" si="5"/>
        <v>1337.1686179277701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</row>
    <row r="78" spans="1:44">
      <c r="A78" t="s">
        <v>120</v>
      </c>
      <c r="D78">
        <f>TWEPL!R78</f>
        <v>3.76125</v>
      </c>
      <c r="E78">
        <f>GT_NG!T78</f>
        <v>11.021671826625386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893.48242979923373</v>
      </c>
      <c r="P78" s="36">
        <v>75.112871067619736</v>
      </c>
      <c r="Q78" s="36">
        <v>22.746931480981925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404.60999999999996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3.88</v>
      </c>
      <c r="AB78" s="75">
        <f>-STOA!P78</f>
        <v>0</v>
      </c>
      <c r="AC78">
        <f t="shared" si="3"/>
        <v>12.458671295065468</v>
      </c>
      <c r="AD78">
        <f t="shared" si="4"/>
        <v>1470.7164828793952</v>
      </c>
      <c r="AE78">
        <f>'IDT-1'!F78</f>
        <v>-145.654</v>
      </c>
      <c r="AF78" s="24"/>
      <c r="AG78">
        <f t="shared" si="5"/>
        <v>1325.0624828793952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</row>
    <row r="79" spans="1:44">
      <c r="A79" t="s">
        <v>121</v>
      </c>
      <c r="D79">
        <f>TWEPL!R79</f>
        <v>3.76125</v>
      </c>
      <c r="E79">
        <f>GT_NG!T79</f>
        <v>11.018062397372743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69.610000000000014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902.07067402633072</v>
      </c>
      <c r="P79" s="36">
        <v>75.112871067619736</v>
      </c>
      <c r="Q79" s="36">
        <v>22.746931480981925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404.46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3.88</v>
      </c>
      <c r="AB79" s="75">
        <f>-STOA!P79</f>
        <v>0</v>
      </c>
      <c r="AC79">
        <f t="shared" si="3"/>
        <v>12.6654095932407</v>
      </c>
      <c r="AD79">
        <f t="shared" si="4"/>
        <v>1464.9943793790646</v>
      </c>
      <c r="AE79">
        <f>'IDT-1'!F79</f>
        <v>-161.18799999999999</v>
      </c>
      <c r="AF79" s="24"/>
      <c r="AG79">
        <f t="shared" si="5"/>
        <v>1303.8063793790648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-15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</row>
    <row r="80" spans="1:44">
      <c r="A80" t="s">
        <v>122</v>
      </c>
      <c r="D80">
        <f>TWEPL!R80</f>
        <v>3.76125</v>
      </c>
      <c r="E80">
        <f>GT_NG!T80</f>
        <v>11.018062397372743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69.610000000000014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896.37936156039621</v>
      </c>
      <c r="P80" s="36">
        <v>75.112871067619736</v>
      </c>
      <c r="Q80" s="36">
        <v>22.746931480981925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404.46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3.88</v>
      </c>
      <c r="AB80" s="75">
        <f>-STOA!P80</f>
        <v>0</v>
      </c>
      <c r="AC80">
        <f t="shared" si="3"/>
        <v>12.490535202653513</v>
      </c>
      <c r="AD80">
        <f t="shared" si="4"/>
        <v>1474.4779413037172</v>
      </c>
      <c r="AE80">
        <f>'IDT-1'!F80</f>
        <v>-175.53399999999999</v>
      </c>
      <c r="AF80" s="24"/>
      <c r="AG80">
        <f t="shared" si="5"/>
        <v>1298.9439413037171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</row>
    <row r="81" spans="1:44">
      <c r="A81" t="s">
        <v>123</v>
      </c>
      <c r="D81">
        <f>TWEPL!R81</f>
        <v>3.76125</v>
      </c>
      <c r="E81">
        <f>GT_NG!T81</f>
        <v>11.018062397372743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69.607002282416786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875.34894164555226</v>
      </c>
      <c r="P81" s="36">
        <v>75.112871067619736</v>
      </c>
      <c r="Q81" s="36">
        <v>22.746931480981925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407.17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3.88</v>
      </c>
      <c r="AB81" s="75">
        <f>-STOA!P81</f>
        <v>0</v>
      </c>
      <c r="AC81">
        <f t="shared" si="3"/>
        <v>12.336618494541124</v>
      </c>
      <c r="AD81">
        <f t="shared" si="4"/>
        <v>1456.3084403794023</v>
      </c>
      <c r="AE81">
        <f>'IDT-1'!F81</f>
        <v>-196.84</v>
      </c>
      <c r="AF81" s="24"/>
      <c r="AG81">
        <f t="shared" si="5"/>
        <v>1259.4684403794024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</row>
    <row r="82" spans="1:44">
      <c r="A82" t="s">
        <v>124</v>
      </c>
      <c r="D82">
        <f>TWEPL!R82</f>
        <v>3.76125</v>
      </c>
      <c r="E82">
        <f>GT_NG!T82</f>
        <v>11.220889954702903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69.607002282416786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847.26236735716157</v>
      </c>
      <c r="P82" s="36">
        <v>75.112871067619736</v>
      </c>
      <c r="Q82" s="36">
        <v>22.746931480981925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407.06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3.88</v>
      </c>
      <c r="AB82" s="75">
        <f>-STOA!P82</f>
        <v>0</v>
      </c>
      <c r="AC82">
        <f t="shared" si="3"/>
        <v>12.101471022000217</v>
      </c>
      <c r="AD82">
        <f t="shared" si="4"/>
        <v>1428.5498411208828</v>
      </c>
      <c r="AE82">
        <f>'IDT-1'!F82</f>
        <v>-189.39299999999997</v>
      </c>
      <c r="AF82" s="24"/>
      <c r="AG82">
        <f t="shared" si="5"/>
        <v>1239.1568411208827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</row>
    <row r="83" spans="1:44">
      <c r="A83" t="s">
        <v>125</v>
      </c>
      <c r="D83">
        <f>TWEPL!R83</f>
        <v>3.76125</v>
      </c>
      <c r="E83">
        <f>GT_NG!T83</f>
        <v>11.220889954702903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69.607002282416786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825.67224441825454</v>
      </c>
      <c r="P83" s="36">
        <v>75.112871067619736</v>
      </c>
      <c r="Q83" s="36">
        <v>22.746931480981925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406.41999999999996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3.88</v>
      </c>
      <c r="AB83" s="75">
        <f>-STOA!P83</f>
        <v>0</v>
      </c>
      <c r="AC83">
        <f t="shared" si="3"/>
        <v>11.9147379893134</v>
      </c>
      <c r="AD83">
        <f t="shared" si="4"/>
        <v>1406.5064512146628</v>
      </c>
      <c r="AE83">
        <f>'IDT-1'!F83</f>
        <v>-232.41200000000001</v>
      </c>
      <c r="AF83" s="24"/>
      <c r="AG83">
        <f t="shared" si="5"/>
        <v>1174.0944512146627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</row>
    <row r="84" spans="1:44">
      <c r="A84" t="s">
        <v>126</v>
      </c>
      <c r="D84">
        <f>TWEPL!R84</f>
        <v>3.76125</v>
      </c>
      <c r="E84">
        <f>GT_NG!T84</f>
        <v>11.220889954702903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69.607002282416786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813.88443549100577</v>
      </c>
      <c r="P84" s="36">
        <v>75.112871067619736</v>
      </c>
      <c r="Q84" s="36">
        <v>22.746931480981925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405.76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3.88</v>
      </c>
      <c r="AB84" s="75">
        <f>-STOA!P84</f>
        <v>0</v>
      </c>
      <c r="AC84">
        <f t="shared" si="3"/>
        <v>11.810176394324509</v>
      </c>
      <c r="AD84">
        <f t="shared" si="4"/>
        <v>1394.1632038824027</v>
      </c>
      <c r="AE84">
        <f>'IDT-1'!F84</f>
        <v>-255.13499999999999</v>
      </c>
      <c r="AF84" s="24"/>
      <c r="AG84">
        <f t="shared" si="5"/>
        <v>1139.0282038824027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</row>
    <row r="85" spans="1:44">
      <c r="A85" t="s">
        <v>127</v>
      </c>
      <c r="D85">
        <f>TWEPL!R85</f>
        <v>3.76125</v>
      </c>
      <c r="E85">
        <f>GT_NG!T85</f>
        <v>11.220889954702903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798.48489211805258</v>
      </c>
      <c r="P85" s="36">
        <v>75.112871067619736</v>
      </c>
      <c r="Q85" s="36">
        <v>22.746931480981925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405.12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3.88</v>
      </c>
      <c r="AB85" s="75">
        <f>-STOA!P85</f>
        <v>0</v>
      </c>
      <c r="AC85">
        <f t="shared" si="3"/>
        <v>11.675469410819401</v>
      </c>
      <c r="AD85">
        <f t="shared" si="4"/>
        <v>1378.2613652105379</v>
      </c>
      <c r="AE85">
        <f>'IDT-1'!F85</f>
        <v>-289.702</v>
      </c>
      <c r="AF85" s="24"/>
      <c r="AG85">
        <f t="shared" si="5"/>
        <v>1088.5593652105379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</row>
    <row r="86" spans="1:44">
      <c r="A86" t="s">
        <v>128</v>
      </c>
      <c r="D86">
        <f>TWEPL!R86</f>
        <v>3.76125</v>
      </c>
      <c r="E86">
        <f>GT_NG!T86</f>
        <v>11.220889954702903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787.18360495325135</v>
      </c>
      <c r="P86" s="36">
        <v>75.112871067619736</v>
      </c>
      <c r="Q86" s="36">
        <v>22.746931480981925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404.78999999999996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3.88</v>
      </c>
      <c r="AB86" s="75">
        <f>-STOA!P86</f>
        <v>0</v>
      </c>
      <c r="AC86">
        <f t="shared" si="3"/>
        <v>11.577766598635071</v>
      </c>
      <c r="AD86">
        <f t="shared" si="4"/>
        <v>1366.7277808579211</v>
      </c>
      <c r="AE86">
        <f>'IDT-1'!F86</f>
        <v>-324.60500000000002</v>
      </c>
      <c r="AF86" s="24"/>
      <c r="AG86">
        <f t="shared" si="5"/>
        <v>1042.122780857921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</row>
    <row r="87" spans="1:44">
      <c r="A87" t="s">
        <v>129</v>
      </c>
      <c r="D87">
        <f>TWEPL!R87</f>
        <v>3.76125</v>
      </c>
      <c r="E87">
        <f>GT_NG!T87</f>
        <v>11.220889954702903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57.482716831308778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789.32100579063228</v>
      </c>
      <c r="P87" s="36">
        <v>75.112871067619736</v>
      </c>
      <c r="Q87" s="36">
        <v>22.746931480981925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404.54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3.88</v>
      </c>
      <c r="AB87" s="75">
        <f>-STOA!P87</f>
        <v>0</v>
      </c>
      <c r="AC87">
        <f t="shared" si="3"/>
        <v>11.661174741549845</v>
      </c>
      <c r="AD87">
        <f t="shared" si="4"/>
        <v>1336.4044903836959</v>
      </c>
      <c r="AE87">
        <f>'IDT-1'!F87</f>
        <v>-325</v>
      </c>
      <c r="AF87" s="24"/>
      <c r="AG87">
        <f t="shared" si="5"/>
        <v>1011.4044903836959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</row>
    <row r="88" spans="1:44">
      <c r="A88" t="s">
        <v>130</v>
      </c>
      <c r="D88">
        <f>TWEPL!R88</f>
        <v>3.76125</v>
      </c>
      <c r="E88">
        <f>GT_NG!T88</f>
        <v>11.220889954702903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57.482716831308778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786.51206507063216</v>
      </c>
      <c r="P88" s="36">
        <v>75.112871067619736</v>
      </c>
      <c r="Q88" s="36">
        <v>22.746931480981925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404.33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3.88</v>
      </c>
      <c r="AB88" s="75">
        <f>-STOA!P88</f>
        <v>0</v>
      </c>
      <c r="AC88">
        <f t="shared" si="3"/>
        <v>11.805238793999624</v>
      </c>
      <c r="AD88">
        <f t="shared" si="4"/>
        <v>1313.2414856112459</v>
      </c>
      <c r="AE88">
        <f>'IDT-1'!F88</f>
        <v>-303</v>
      </c>
      <c r="AF88" s="24"/>
      <c r="AG88">
        <f t="shared" si="5"/>
        <v>1010.2414856112459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</row>
    <row r="89" spans="1:44">
      <c r="A89" t="s">
        <v>131</v>
      </c>
      <c r="D89">
        <f>TWEPL!R89</f>
        <v>3.76125</v>
      </c>
      <c r="E89">
        <f>GT_NG!T89</f>
        <v>11.220889954702903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744.73969986061491</v>
      </c>
      <c r="P89" s="36">
        <v>75.112871067619736</v>
      </c>
      <c r="Q89" s="36">
        <v>22.746931480981925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404.33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3.88</v>
      </c>
      <c r="AB89" s="75">
        <f>-STOA!P89</f>
        <v>0</v>
      </c>
      <c r="AC89">
        <f t="shared" si="3"/>
        <v>11.464682935462179</v>
      </c>
      <c r="AD89">
        <f t="shared" si="4"/>
        <v>1273.0396773581829</v>
      </c>
      <c r="AE89">
        <f>'IDT-1'!F89</f>
        <v>-289</v>
      </c>
      <c r="AF89" s="24"/>
      <c r="AG89">
        <f t="shared" si="5"/>
        <v>984.03967735818287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-40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</row>
    <row r="90" spans="1:44">
      <c r="A90" t="s">
        <v>132</v>
      </c>
      <c r="D90">
        <f>TWEPL!R90</f>
        <v>3.76125</v>
      </c>
      <c r="E90">
        <f>GT_NG!T90</f>
        <v>11.220889954702903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715.07999694949342</v>
      </c>
      <c r="P90" s="36">
        <v>75.112871067619736</v>
      </c>
      <c r="Q90" s="36">
        <v>22.746931480981925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404.33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3.88</v>
      </c>
      <c r="AB90" s="75">
        <f>-STOA!P90</f>
        <v>0</v>
      </c>
      <c r="AC90">
        <f t="shared" si="3"/>
        <v>11.13082985375987</v>
      </c>
      <c r="AD90">
        <f t="shared" si="4"/>
        <v>1253.7138275287637</v>
      </c>
      <c r="AE90">
        <f>'IDT-1'!F90</f>
        <v>-265</v>
      </c>
      <c r="AF90" s="24"/>
      <c r="AG90">
        <f t="shared" si="5"/>
        <v>988.71382752876366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</row>
    <row r="91" spans="1:44">
      <c r="A91" t="s">
        <v>133</v>
      </c>
      <c r="D91">
        <f>TWEPL!R91</f>
        <v>3.76125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728.7986525852142</v>
      </c>
      <c r="P91" s="36">
        <v>75.112871067619736</v>
      </c>
      <c r="Q91" s="36">
        <v>22.746931480981925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404.25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3.78</v>
      </c>
      <c r="AB91" s="75">
        <f>-STOA!P91</f>
        <v>0</v>
      </c>
      <c r="AC91">
        <f t="shared" si="3"/>
        <v>11.159842983851034</v>
      </c>
      <c r="AD91">
        <f t="shared" si="4"/>
        <v>1277.2234700343934</v>
      </c>
      <c r="AE91">
        <f>'IDT-1'!F91</f>
        <v>-306</v>
      </c>
      <c r="AF91" s="24"/>
      <c r="AG91">
        <f t="shared" si="5"/>
        <v>971.22347003439336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</row>
    <row r="92" spans="1:44">
      <c r="A92" t="s">
        <v>134</v>
      </c>
      <c r="D92">
        <f>TWEPL!R92</f>
        <v>3.76125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690.12684010563748</v>
      </c>
      <c r="P92" s="36">
        <v>75.112871067619736</v>
      </c>
      <c r="Q92" s="36">
        <v>22.746931480981925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404.25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3.78</v>
      </c>
      <c r="AB92" s="75">
        <f>-STOA!P92</f>
        <v>0</v>
      </c>
      <c r="AC92">
        <f t="shared" si="3"/>
        <v>10.665576604524805</v>
      </c>
      <c r="AD92">
        <f t="shared" si="4"/>
        <v>1259.0459239341426</v>
      </c>
      <c r="AE92">
        <f>'IDT-1'!F92</f>
        <v>-283</v>
      </c>
      <c r="AF92" s="24"/>
      <c r="AG92">
        <f t="shared" si="5"/>
        <v>976.04592393414259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</row>
    <row r="93" spans="1:44">
      <c r="A93" t="s">
        <v>135</v>
      </c>
      <c r="D93">
        <f>TWEPL!R93</f>
        <v>3.76125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593.35195522798938</v>
      </c>
      <c r="P93" s="36">
        <v>75.112871067619736</v>
      </c>
      <c r="Q93" s="36">
        <v>22.746931480981925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404.25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3.78</v>
      </c>
      <c r="AB93" s="75">
        <f>-STOA!P93</f>
        <v>0</v>
      </c>
      <c r="AC93">
        <f t="shared" si="3"/>
        <v>10.445648612294796</v>
      </c>
      <c r="AD93">
        <f t="shared" si="4"/>
        <v>1092.4909670487248</v>
      </c>
      <c r="AE93">
        <f>'IDT-1'!F93</f>
        <v>-123.871</v>
      </c>
      <c r="AF93" s="24"/>
      <c r="AG93">
        <f t="shared" si="5"/>
        <v>968.61996704872479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-70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</row>
    <row r="94" spans="1:44">
      <c r="A94" t="s">
        <v>136</v>
      </c>
      <c r="D94">
        <f>TWEPL!R94</f>
        <v>3.76125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514.07581534728365</v>
      </c>
      <c r="P94" s="36">
        <v>75.112871067619736</v>
      </c>
      <c r="Q94" s="36">
        <v>22.746931480981925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404.25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3.78</v>
      </c>
      <c r="AB94" s="75">
        <f>-STOA!P94</f>
        <v>0</v>
      </c>
      <c r="AC94">
        <f t="shared" si="3"/>
        <v>9.186747996554633</v>
      </c>
      <c r="AD94">
        <f t="shared" si="4"/>
        <v>1084.4737277837589</v>
      </c>
      <c r="AE94">
        <f>'IDT-1'!F94</f>
        <v>-125.73099999999999</v>
      </c>
      <c r="AF94" s="24"/>
      <c r="AG94">
        <f t="shared" si="5"/>
        <v>958.74272778375894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</row>
    <row r="95" spans="1:44">
      <c r="A95" t="s">
        <v>137</v>
      </c>
      <c r="D95">
        <f>TWEPL!R95</f>
        <v>3.76125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514.07612035404668</v>
      </c>
      <c r="P95" s="36">
        <v>75.112871067619736</v>
      </c>
      <c r="Q95" s="36">
        <v>22.746931480981925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382.59000000000003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3.78</v>
      </c>
      <c r="AB95" s="75">
        <f>-STOA!P95</f>
        <v>0</v>
      </c>
      <c r="AC95">
        <f t="shared" si="3"/>
        <v>9.1742297131092254</v>
      </c>
      <c r="AD95">
        <f t="shared" si="4"/>
        <v>1042.8265510739675</v>
      </c>
      <c r="AE95">
        <f>'IDT-1'!F95</f>
        <v>-88.164000000000001</v>
      </c>
      <c r="AF95" s="24"/>
      <c r="AG95">
        <f t="shared" si="5"/>
        <v>954.66255107396751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</row>
    <row r="96" spans="1:44">
      <c r="A96" t="s">
        <v>138</v>
      </c>
      <c r="D96">
        <f>TWEPL!R96</f>
        <v>3.76125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514.07612035404668</v>
      </c>
      <c r="P96" s="36">
        <v>75.112871067619736</v>
      </c>
      <c r="Q96" s="36">
        <v>22.746931480981925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382.59000000000003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3.78</v>
      </c>
      <c r="AB96" s="75">
        <f>-STOA!P96</f>
        <v>0</v>
      </c>
      <c r="AC96">
        <f t="shared" si="3"/>
        <v>9.1742297131092254</v>
      </c>
      <c r="AD96">
        <f t="shared" si="4"/>
        <v>1042.8265510739675</v>
      </c>
      <c r="AE96">
        <f>'IDT-1'!F96</f>
        <v>-99.784000000000006</v>
      </c>
      <c r="AF96" s="24"/>
      <c r="AG96">
        <f t="shared" si="5"/>
        <v>943.0425510739675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-20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</row>
    <row r="97" spans="1:44">
      <c r="A97" t="s">
        <v>139</v>
      </c>
      <c r="D97">
        <f>TWEPL!R97</f>
        <v>3.76125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513.42120984997064</v>
      </c>
      <c r="P97" s="36">
        <v>75.112871067619736</v>
      </c>
      <c r="Q97" s="36">
        <v>22.746931480981925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373.89000000000004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3.78</v>
      </c>
      <c r="AB97" s="75">
        <f>-STOA!P97</f>
        <v>0</v>
      </c>
      <c r="AC97">
        <f t="shared" si="3"/>
        <v>9.1380042534994317</v>
      </c>
      <c r="AD97">
        <f t="shared" si="4"/>
        <v>1028.5078660295012</v>
      </c>
      <c r="AE97">
        <f>'IDT-1'!F97</f>
        <v>-98</v>
      </c>
      <c r="AF97" s="24"/>
      <c r="AG97">
        <f t="shared" si="5"/>
        <v>930.5078660295012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</row>
    <row r="98" spans="1:44">
      <c r="A98" t="s">
        <v>140</v>
      </c>
      <c r="D98">
        <f>TWEPL!R98</f>
        <v>3.76125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513.42768159842171</v>
      </c>
      <c r="P98" s="36">
        <v>75.112871067619736</v>
      </c>
      <c r="Q98" s="36">
        <v>22.746931480981925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365.19000000000005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3.78</v>
      </c>
      <c r="AB98" s="75">
        <f>-STOA!P98</f>
        <v>0</v>
      </c>
      <c r="AC98">
        <f t="shared" si="3"/>
        <v>9.2767575593086491</v>
      </c>
      <c r="AD98">
        <f t="shared" si="4"/>
        <v>994.67558447214333</v>
      </c>
      <c r="AE98">
        <f>'IDT-1'!F98</f>
        <v>-73</v>
      </c>
      <c r="AF98" s="24"/>
      <c r="AG98">
        <f t="shared" si="5"/>
        <v>921.67558447214333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-50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8.5380375000000064E-2</v>
      </c>
      <c r="E99">
        <f t="shared" si="6"/>
        <v>0.26586825113676649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1.457688091942507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15.827340539073109</v>
      </c>
      <c r="P99" s="36">
        <f t="shared" si="6"/>
        <v>1.7499046847536386</v>
      </c>
      <c r="Q99" s="36">
        <f t="shared" si="6"/>
        <v>0.52715519119233833</v>
      </c>
      <c r="R99" s="38">
        <f>SUM(R3:R98)/4000</f>
        <v>0.22907745451601522</v>
      </c>
      <c r="S99" s="38">
        <f t="shared" si="6"/>
        <v>0</v>
      </c>
      <c r="T99" s="37">
        <f t="shared" si="6"/>
        <v>0.64075000000000004</v>
      </c>
      <c r="U99" s="37">
        <f t="shared" si="6"/>
        <v>10.345605437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-1.3684775</v>
      </c>
      <c r="AA99" s="75">
        <f t="shared" si="6"/>
        <v>9.1339999999999935E-2</v>
      </c>
      <c r="AB99" s="75">
        <f t="shared" si="6"/>
        <v>0</v>
      </c>
      <c r="AC99">
        <f t="shared" si="6"/>
        <v>0.27863503291954805</v>
      </c>
      <c r="AD99">
        <f t="shared" si="6"/>
        <v>29.134899991694827</v>
      </c>
      <c r="AE99">
        <f t="shared" si="6"/>
        <v>-2.5535559999999995</v>
      </c>
      <c r="AG99">
        <f t="shared" si="6"/>
        <v>26.581343991694844</v>
      </c>
      <c r="AI99">
        <f t="shared" si="6"/>
        <v>0</v>
      </c>
      <c r="AJ99">
        <f t="shared" si="6"/>
        <v>0</v>
      </c>
      <c r="AK99">
        <f t="shared" si="6"/>
        <v>6.4152500000000015E-2</v>
      </c>
      <c r="AL99">
        <f t="shared" si="6"/>
        <v>-0.50224999999999997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1">
        <f>Allocation_SG!A1</f>
        <v>45233</v>
      </c>
      <c r="B1" s="216"/>
      <c r="C1" s="216"/>
      <c r="D1" s="226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7" t="s">
        <v>143</v>
      </c>
      <c r="Q1" s="227" t="s">
        <v>144</v>
      </c>
      <c r="R1" s="225" t="s">
        <v>314</v>
      </c>
      <c r="S1" s="225" t="s">
        <v>454</v>
      </c>
      <c r="T1" s="40" t="s">
        <v>282</v>
      </c>
      <c r="U1" s="228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9" t="s">
        <v>194</v>
      </c>
      <c r="AB1" s="229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373</v>
      </c>
      <c r="AP1" s="222" t="s">
        <v>374</v>
      </c>
      <c r="AQ1" s="222" t="s">
        <v>375</v>
      </c>
      <c r="AR1" s="222" t="s">
        <v>376</v>
      </c>
      <c r="AT1" s="152" t="s">
        <v>145</v>
      </c>
    </row>
    <row r="2" spans="1:46">
      <c r="A2" s="25" t="s">
        <v>44</v>
      </c>
      <c r="B2" s="216"/>
      <c r="C2" s="216"/>
      <c r="D2" s="22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7"/>
      <c r="Q2" s="227"/>
      <c r="R2" s="225"/>
      <c r="S2" s="225"/>
      <c r="T2" s="40" t="s">
        <v>294</v>
      </c>
      <c r="U2" s="228"/>
      <c r="V2" s="65" t="s">
        <v>284</v>
      </c>
      <c r="W2" s="65" t="s">
        <v>284</v>
      </c>
      <c r="X2" s="216"/>
      <c r="Y2" s="223"/>
      <c r="Z2" s="223"/>
      <c r="AA2" s="229"/>
      <c r="AB2" s="229"/>
      <c r="AC2" s="25">
        <f>Losses!B3</f>
        <v>8.3999999999999995E-3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2" t="s">
        <v>148</v>
      </c>
    </row>
    <row r="3" spans="1:46">
      <c r="A3" t="s">
        <v>45</v>
      </c>
      <c r="D3">
        <f>TWEPL!S3</f>
        <v>0.54432000000000003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73.48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0.80471253319707414</v>
      </c>
      <c r="AD3">
        <f>SUM(B3:AB3,AI3:AR3)-AC3</f>
        <v>94.994398561692705</v>
      </c>
      <c r="AE3">
        <f>'IDT-1'!E3</f>
        <v>0</v>
      </c>
      <c r="AF3" s="24"/>
      <c r="AG3">
        <f>SUM(AD3:AF3)+AT3</f>
        <v>94.994398561692705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</row>
    <row r="4" spans="1:46">
      <c r="A4" t="s">
        <v>46</v>
      </c>
      <c r="D4">
        <f>TWEPL!S4</f>
        <v>0.54432000000000003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73.48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0.80471253319707414</v>
      </c>
      <c r="AD4">
        <f t="shared" ref="AD4:AD67" si="1">SUM(B4:AB4,AI4:AR4)-AC4</f>
        <v>94.994398561692705</v>
      </c>
      <c r="AE4">
        <f>'IDT-1'!E4</f>
        <v>0</v>
      </c>
      <c r="AF4" s="24"/>
      <c r="AG4">
        <f t="shared" ref="AG4:AG67" si="2">SUM(AD4:AF4)+AT4</f>
        <v>94.994398561692705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</row>
    <row r="5" spans="1:46">
      <c r="A5" t="s">
        <v>47</v>
      </c>
      <c r="D5">
        <f>TWEPL!S5</f>
        <v>0.54432000000000003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73.48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0.80471253319707414</v>
      </c>
      <c r="AD5">
        <f t="shared" si="1"/>
        <v>94.994398561692705</v>
      </c>
      <c r="AE5">
        <f>'IDT-1'!E5</f>
        <v>0</v>
      </c>
      <c r="AF5" s="24"/>
      <c r="AG5">
        <f t="shared" si="2"/>
        <v>94.994398561692705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</row>
    <row r="6" spans="1:46">
      <c r="A6" t="s">
        <v>48</v>
      </c>
      <c r="D6">
        <f>TWEPL!S6</f>
        <v>0.54432000000000003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73.48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0.80471253319707414</v>
      </c>
      <c r="AD6">
        <f t="shared" si="1"/>
        <v>94.994398561692705</v>
      </c>
      <c r="AE6">
        <f>'IDT-1'!E6</f>
        <v>0</v>
      </c>
      <c r="AF6" s="24"/>
      <c r="AG6">
        <f t="shared" si="2"/>
        <v>94.994398561692705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</row>
    <row r="7" spans="1:46">
      <c r="A7" t="s">
        <v>49</v>
      </c>
      <c r="D7">
        <f>TWEPL!S7</f>
        <v>0.54432000000000003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63.81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0.72348453319707406</v>
      </c>
      <c r="AD7">
        <f t="shared" si="1"/>
        <v>85.405626561692699</v>
      </c>
      <c r="AE7">
        <f>'IDT-1'!E7</f>
        <v>0</v>
      </c>
      <c r="AF7" s="24"/>
      <c r="AG7">
        <f t="shared" si="2"/>
        <v>85.405626561692699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</row>
    <row r="8" spans="1:46">
      <c r="A8" t="s">
        <v>50</v>
      </c>
      <c r="D8">
        <f>TWEPL!S8</f>
        <v>0.54432000000000003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63.81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0.72348453319707406</v>
      </c>
      <c r="AD8">
        <f t="shared" si="1"/>
        <v>85.405626561692699</v>
      </c>
      <c r="AE8">
        <f>'IDT-1'!E8</f>
        <v>0</v>
      </c>
      <c r="AF8" s="24"/>
      <c r="AG8">
        <f t="shared" si="2"/>
        <v>85.405626561692699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</row>
    <row r="9" spans="1:46">
      <c r="A9" t="s">
        <v>51</v>
      </c>
      <c r="D9">
        <f>TWEPL!S9</f>
        <v>0.54432000000000003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63.81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0.72348453319707406</v>
      </c>
      <c r="AD9">
        <f t="shared" si="1"/>
        <v>85.405626561692699</v>
      </c>
      <c r="AE9">
        <f>'IDT-1'!E9</f>
        <v>0</v>
      </c>
      <c r="AF9" s="24"/>
      <c r="AG9">
        <f t="shared" si="2"/>
        <v>85.405626561692699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</row>
    <row r="10" spans="1:46">
      <c r="A10" t="s">
        <v>52</v>
      </c>
      <c r="D10">
        <f>TWEPL!S10</f>
        <v>0.54432000000000003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63.81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0.72348453319707406</v>
      </c>
      <c r="AD10">
        <f t="shared" si="1"/>
        <v>85.405626561692699</v>
      </c>
      <c r="AE10">
        <f>'IDT-1'!E10</f>
        <v>0</v>
      </c>
      <c r="AF10" s="24"/>
      <c r="AG10">
        <f t="shared" si="2"/>
        <v>85.405626561692699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</row>
    <row r="11" spans="1:46">
      <c r="A11" t="s">
        <v>53</v>
      </c>
      <c r="D11">
        <f>TWEPL!S11</f>
        <v>0.54432000000000003</v>
      </c>
      <c r="E11">
        <f>GT_NG!S11</f>
        <v>2.0838795630162537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60.91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0.69912453319707402</v>
      </c>
      <c r="AD11">
        <f t="shared" si="1"/>
        <v>82.529986561692695</v>
      </c>
      <c r="AE11">
        <f>'IDT-1'!E11</f>
        <v>0</v>
      </c>
      <c r="AF11" s="24"/>
      <c r="AG11">
        <f t="shared" si="2"/>
        <v>82.529986561692695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</row>
    <row r="12" spans="1:46">
      <c r="A12" t="s">
        <v>54</v>
      </c>
      <c r="D12">
        <f>TWEPL!S12</f>
        <v>0.54432000000000003</v>
      </c>
      <c r="E12">
        <f>GT_NG!S12</f>
        <v>2.0838795630162537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59.94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0.69097653319707408</v>
      </c>
      <c r="AD12">
        <f t="shared" si="1"/>
        <v>81.568134561692702</v>
      </c>
      <c r="AE12">
        <f>'IDT-1'!E12</f>
        <v>0</v>
      </c>
      <c r="AF12" s="24"/>
      <c r="AG12">
        <f t="shared" si="2"/>
        <v>81.568134561692702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</row>
    <row r="13" spans="1:46">
      <c r="A13" t="s">
        <v>55</v>
      </c>
      <c r="D13">
        <f>TWEPL!S13</f>
        <v>0.54432000000000003</v>
      </c>
      <c r="E13">
        <f>GT_NG!S13</f>
        <v>2.0838795630162537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59.94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0.69097653319707408</v>
      </c>
      <c r="AD13">
        <f t="shared" si="1"/>
        <v>81.568134561692702</v>
      </c>
      <c r="AE13">
        <f>'IDT-1'!E13</f>
        <v>0</v>
      </c>
      <c r="AF13" s="24"/>
      <c r="AG13">
        <f t="shared" si="2"/>
        <v>81.568134561692702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</row>
    <row r="14" spans="1:46">
      <c r="A14" t="s">
        <v>56</v>
      </c>
      <c r="D14">
        <f>TWEPL!S14</f>
        <v>0.54432000000000003</v>
      </c>
      <c r="E14">
        <f>GT_NG!S14</f>
        <v>2.0838795630162537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59.94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0.69097653319707408</v>
      </c>
      <c r="AD14">
        <f t="shared" si="1"/>
        <v>81.568134561692702</v>
      </c>
      <c r="AE14">
        <f>'IDT-1'!E14</f>
        <v>0</v>
      </c>
      <c r="AF14" s="24"/>
      <c r="AG14">
        <f t="shared" si="2"/>
        <v>81.568134561692702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</row>
    <row r="15" spans="1:46">
      <c r="A15" t="s">
        <v>57</v>
      </c>
      <c r="D15">
        <f>TWEPL!S15</f>
        <v>0.54432000000000003</v>
      </c>
      <c r="E15">
        <f>GT_NG!S15</f>
        <v>2.0838795630162537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58.01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0.67476453319707397</v>
      </c>
      <c r="AD15">
        <f t="shared" si="1"/>
        <v>79.654346561692691</v>
      </c>
      <c r="AE15">
        <f>'IDT-1'!E15</f>
        <v>0</v>
      </c>
      <c r="AF15" s="24"/>
      <c r="AG15">
        <f t="shared" si="2"/>
        <v>79.654346561692691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</row>
    <row r="16" spans="1:46">
      <c r="A16" t="s">
        <v>58</v>
      </c>
      <c r="D16">
        <f>TWEPL!S16</f>
        <v>0.54432000000000003</v>
      </c>
      <c r="E16">
        <f>GT_NG!S16</f>
        <v>2.0838795630162537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58.97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0.68282853319707404</v>
      </c>
      <c r="AD16">
        <f t="shared" si="1"/>
        <v>80.606282561692709</v>
      </c>
      <c r="AE16">
        <f>'IDT-1'!E16</f>
        <v>0</v>
      </c>
      <c r="AF16" s="24"/>
      <c r="AG16">
        <f t="shared" si="2"/>
        <v>80.606282561692709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</row>
    <row r="17" spans="1:44">
      <c r="A17" t="s">
        <v>59</v>
      </c>
      <c r="D17">
        <f>TWEPL!S17</f>
        <v>0.54432000000000003</v>
      </c>
      <c r="E17">
        <f>GT_NG!S17</f>
        <v>2.0838795630162537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58.97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0.68282853319707404</v>
      </c>
      <c r="AD17">
        <f t="shared" si="1"/>
        <v>80.606282561692709</v>
      </c>
      <c r="AE17">
        <f>'IDT-1'!E17</f>
        <v>0</v>
      </c>
      <c r="AF17" s="24"/>
      <c r="AG17">
        <f t="shared" si="2"/>
        <v>80.606282561692709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</row>
    <row r="18" spans="1:44">
      <c r="A18" t="s">
        <v>60</v>
      </c>
      <c r="D18">
        <f>TWEPL!S18</f>
        <v>0.54432000000000003</v>
      </c>
      <c r="E18">
        <f>GT_NG!S18</f>
        <v>2.0838795630162537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57.04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0.66661653319707403</v>
      </c>
      <c r="AD18">
        <f t="shared" si="1"/>
        <v>78.692494561692698</v>
      </c>
      <c r="AE18">
        <f>'IDT-1'!E18</f>
        <v>0</v>
      </c>
      <c r="AF18" s="24"/>
      <c r="AG18">
        <f t="shared" si="2"/>
        <v>78.692494561692698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</row>
    <row r="19" spans="1:44">
      <c r="A19" t="s">
        <v>61</v>
      </c>
      <c r="D19">
        <f>TWEPL!S19</f>
        <v>0.54432000000000003</v>
      </c>
      <c r="E19">
        <f>GT_NG!S19</f>
        <v>2.0838795630162537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57.04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0.66661653319707403</v>
      </c>
      <c r="AD19">
        <f t="shared" si="1"/>
        <v>78.692494561692698</v>
      </c>
      <c r="AE19">
        <f>'IDT-1'!E19</f>
        <v>0</v>
      </c>
      <c r="AF19" s="24"/>
      <c r="AG19">
        <f t="shared" si="2"/>
        <v>78.692494561692698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</row>
    <row r="20" spans="1:44">
      <c r="A20" t="s">
        <v>62</v>
      </c>
      <c r="D20">
        <f>TWEPL!S20</f>
        <v>0.54432000000000003</v>
      </c>
      <c r="E20">
        <f>GT_NG!S20</f>
        <v>2.0838795630162537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58.97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0.68282853319707404</v>
      </c>
      <c r="AD20">
        <f t="shared" si="1"/>
        <v>80.606282561692709</v>
      </c>
      <c r="AE20">
        <f>'IDT-1'!E20</f>
        <v>0</v>
      </c>
      <c r="AF20" s="24"/>
      <c r="AG20">
        <f t="shared" si="2"/>
        <v>80.606282561692709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</row>
    <row r="21" spans="1:44">
      <c r="A21" t="s">
        <v>63</v>
      </c>
      <c r="D21">
        <f>TWEPL!S21</f>
        <v>0.54432000000000003</v>
      </c>
      <c r="E21">
        <f>GT_NG!S21</f>
        <v>2.0838795630162537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59.94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0.69097653319707408</v>
      </c>
      <c r="AD21">
        <f t="shared" si="1"/>
        <v>81.568134561692702</v>
      </c>
      <c r="AE21">
        <f>'IDT-1'!E21</f>
        <v>0</v>
      </c>
      <c r="AF21" s="24"/>
      <c r="AG21">
        <f t="shared" si="2"/>
        <v>81.568134561692702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</row>
    <row r="22" spans="1:44">
      <c r="A22" t="s">
        <v>64</v>
      </c>
      <c r="D22">
        <f>TWEPL!S22</f>
        <v>0.54432000000000003</v>
      </c>
      <c r="E22">
        <f>GT_NG!S22</f>
        <v>2.0838795630162537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59.94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0.69097653319707408</v>
      </c>
      <c r="AD22">
        <f t="shared" si="1"/>
        <v>81.568134561692702</v>
      </c>
      <c r="AE22">
        <f>'IDT-1'!E22</f>
        <v>0</v>
      </c>
      <c r="AF22" s="24"/>
      <c r="AG22">
        <f t="shared" si="2"/>
        <v>81.568134561692702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</row>
    <row r="23" spans="1:44">
      <c r="A23" t="s">
        <v>65</v>
      </c>
      <c r="D23">
        <f>TWEPL!S23</f>
        <v>0.54432000000000003</v>
      </c>
      <c r="E23">
        <f>GT_NG!S23</f>
        <v>2.0838795630162537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61.88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0.70727253319707406</v>
      </c>
      <c r="AD23">
        <f t="shared" si="1"/>
        <v>83.491838561692703</v>
      </c>
      <c r="AE23">
        <f>'IDT-1'!E23</f>
        <v>0</v>
      </c>
      <c r="AF23" s="24"/>
      <c r="AG23">
        <f t="shared" si="2"/>
        <v>83.491838561692703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</row>
    <row r="24" spans="1:44">
      <c r="A24" t="s">
        <v>66</v>
      </c>
      <c r="D24">
        <f>TWEPL!S24</f>
        <v>0.54432000000000003</v>
      </c>
      <c r="E24">
        <f>GT_NG!S24</f>
        <v>2.0838795630162537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62.84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0.71533653319707413</v>
      </c>
      <c r="AD24">
        <f t="shared" si="1"/>
        <v>84.443774561692706</v>
      </c>
      <c r="AE24">
        <f>'IDT-1'!E24</f>
        <v>0</v>
      </c>
      <c r="AF24" s="24"/>
      <c r="AG24">
        <f t="shared" si="2"/>
        <v>84.443774561692706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</row>
    <row r="25" spans="1:44">
      <c r="A25" t="s">
        <v>67</v>
      </c>
      <c r="D25">
        <f>TWEPL!S25</f>
        <v>0.54432000000000003</v>
      </c>
      <c r="E25">
        <f>GT_NG!S25</f>
        <v>2.0838795630162537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19.000858058980263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63.81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0.71768808402477069</v>
      </c>
      <c r="AD25">
        <f t="shared" si="1"/>
        <v>84.721369537971739</v>
      </c>
      <c r="AE25">
        <f>'IDT-1'!E25</f>
        <v>0</v>
      </c>
      <c r="AF25" s="24"/>
      <c r="AG25">
        <f t="shared" si="2"/>
        <v>84.721369537971739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</row>
    <row r="26" spans="1:44">
      <c r="A26" t="s">
        <v>68</v>
      </c>
      <c r="D26">
        <f>TWEPL!S26</f>
        <v>0.54432000000000003</v>
      </c>
      <c r="E26">
        <f>GT_NG!S26</f>
        <v>2.0838795630162537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19.000858058980263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66.709999999999994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0.74204808402477074</v>
      </c>
      <c r="AD26">
        <f t="shared" si="1"/>
        <v>87.597009537971743</v>
      </c>
      <c r="AE26">
        <f>'IDT-1'!E26</f>
        <v>0</v>
      </c>
      <c r="AF26" s="24"/>
      <c r="AG26">
        <f t="shared" si="2"/>
        <v>87.597009537971743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</row>
    <row r="27" spans="1:44">
      <c r="A27" t="s">
        <v>69</v>
      </c>
      <c r="D27">
        <f>TWEPL!S27</f>
        <v>0.54432000000000003</v>
      </c>
      <c r="E27">
        <f>GT_NG!S27</f>
        <v>2.0838795630162537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19.000858058980263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73.48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0.79891608402477077</v>
      </c>
      <c r="AD27">
        <f t="shared" si="1"/>
        <v>94.310141537971759</v>
      </c>
      <c r="AE27">
        <f>'IDT-1'!E27</f>
        <v>0</v>
      </c>
      <c r="AF27" s="24"/>
      <c r="AG27">
        <f t="shared" si="2"/>
        <v>94.310141537971759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</row>
    <row r="28" spans="1:44">
      <c r="A28" t="s">
        <v>70</v>
      </c>
      <c r="D28">
        <f>TWEPL!S28</f>
        <v>0.54432000000000003</v>
      </c>
      <c r="E28">
        <f>GT_NG!S28</f>
        <v>2.0838795630162537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19.000858058980263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83.14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0.88006008402477076</v>
      </c>
      <c r="AD28">
        <f t="shared" si="1"/>
        <v>103.88899753797175</v>
      </c>
      <c r="AE28">
        <f>'IDT-1'!E28</f>
        <v>0</v>
      </c>
      <c r="AF28" s="24"/>
      <c r="AG28">
        <f t="shared" si="2"/>
        <v>103.88899753797175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</row>
    <row r="29" spans="1:44">
      <c r="A29" t="s">
        <v>71</v>
      </c>
      <c r="D29">
        <f>TWEPL!S29</f>
        <v>0.54432000000000003</v>
      </c>
      <c r="E29">
        <f>GT_NG!S29</f>
        <v>2.0838795630162537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83.14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0.88585653319707403</v>
      </c>
      <c r="AD29">
        <f t="shared" si="1"/>
        <v>104.57325456169271</v>
      </c>
      <c r="AE29">
        <f>'IDT-1'!E29</f>
        <v>0</v>
      </c>
      <c r="AF29" s="24"/>
      <c r="AG29">
        <f t="shared" si="2"/>
        <v>104.57325456169271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</row>
    <row r="30" spans="1:44">
      <c r="A30" t="s">
        <v>72</v>
      </c>
      <c r="D30">
        <f>TWEPL!S30</f>
        <v>0.54432000000000003</v>
      </c>
      <c r="E30">
        <f>GT_NG!S30</f>
        <v>2.0838795630162537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83.14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0.88585653319707403</v>
      </c>
      <c r="AD30">
        <f t="shared" si="1"/>
        <v>104.57325456169271</v>
      </c>
      <c r="AE30">
        <f>'IDT-1'!E30</f>
        <v>0</v>
      </c>
      <c r="AF30" s="24"/>
      <c r="AG30">
        <f t="shared" si="2"/>
        <v>104.57325456169271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</row>
    <row r="31" spans="1:44">
      <c r="A31" t="s">
        <v>73</v>
      </c>
      <c r="D31">
        <f>TWEPL!S31</f>
        <v>0.54432000000000003</v>
      </c>
      <c r="E31">
        <f>GT_NG!S31</f>
        <v>2.0834154351395733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92.81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0.96708063452290993</v>
      </c>
      <c r="AD31">
        <f t="shared" si="1"/>
        <v>114.16156633249018</v>
      </c>
      <c r="AE31">
        <f>'IDT-1'!E31</f>
        <v>0</v>
      </c>
      <c r="AF31" s="24"/>
      <c r="AG31">
        <f t="shared" si="2"/>
        <v>114.16156633249018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</row>
    <row r="32" spans="1:44">
      <c r="A32" t="s">
        <v>74</v>
      </c>
      <c r="D32">
        <f>TWEPL!S32</f>
        <v>0.54432000000000003</v>
      </c>
      <c r="E32">
        <f>GT_NG!S32</f>
        <v>2.0834154351395733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92.81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0.96708063452290993</v>
      </c>
      <c r="AD32">
        <f t="shared" si="1"/>
        <v>114.16156633249018</v>
      </c>
      <c r="AE32">
        <f>'IDT-1'!E32</f>
        <v>0</v>
      </c>
      <c r="AF32" s="24"/>
      <c r="AG32">
        <f t="shared" si="2"/>
        <v>114.16156633249018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</row>
    <row r="33" spans="1:44">
      <c r="A33" t="s">
        <v>75</v>
      </c>
      <c r="D33">
        <f>TWEPL!S33</f>
        <v>0.54432000000000003</v>
      </c>
      <c r="E33">
        <f>GT_NG!S33</f>
        <v>2.0834154351395733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102.48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1.04830863452291</v>
      </c>
      <c r="AD33">
        <f t="shared" si="1"/>
        <v>123.75033833249019</v>
      </c>
      <c r="AE33">
        <f>'IDT-1'!E33</f>
        <v>0</v>
      </c>
      <c r="AF33" s="24"/>
      <c r="AG33">
        <f t="shared" si="2"/>
        <v>123.75033833249019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</row>
    <row r="34" spans="1:44">
      <c r="A34" t="s">
        <v>76</v>
      </c>
      <c r="D34">
        <f>TWEPL!S34</f>
        <v>0.54432000000000003</v>
      </c>
      <c r="E34">
        <f>GT_NG!S34</f>
        <v>2.0834154351395733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19.690911531873521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102.48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1.04830863452291</v>
      </c>
      <c r="AD34">
        <f t="shared" si="1"/>
        <v>123.75033833249019</v>
      </c>
      <c r="AE34">
        <f>'IDT-1'!E34</f>
        <v>0</v>
      </c>
      <c r="AF34" s="24"/>
      <c r="AG34">
        <f t="shared" si="2"/>
        <v>123.75033833249019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</row>
    <row r="35" spans="1:44">
      <c r="A35" t="s">
        <v>77</v>
      </c>
      <c r="D35">
        <f>TWEPL!S35</f>
        <v>0.54432000000000003</v>
      </c>
      <c r="E35">
        <f>GT_NG!S35</f>
        <v>2.0834154351395733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112.15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1.1295366345229101</v>
      </c>
      <c r="AD35">
        <f t="shared" si="1"/>
        <v>133.33911033249021</v>
      </c>
      <c r="AE35">
        <f>'IDT-1'!E35</f>
        <v>0</v>
      </c>
      <c r="AF35" s="24"/>
      <c r="AG35">
        <f t="shared" si="2"/>
        <v>133.33911033249021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</row>
    <row r="36" spans="1:44">
      <c r="A36" t="s">
        <v>78</v>
      </c>
      <c r="D36">
        <f>TWEPL!S36</f>
        <v>0.54432000000000003</v>
      </c>
      <c r="E36">
        <f>GT_NG!S36</f>
        <v>2.0834154351395733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112.15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1.1295366345229101</v>
      </c>
      <c r="AD36">
        <f t="shared" si="1"/>
        <v>133.33911033249021</v>
      </c>
      <c r="AE36">
        <f>'IDT-1'!E36</f>
        <v>0</v>
      </c>
      <c r="AF36" s="24"/>
      <c r="AG36">
        <f t="shared" si="2"/>
        <v>133.33911033249021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</row>
    <row r="37" spans="1:44">
      <c r="A37" t="s">
        <v>79</v>
      </c>
      <c r="D37">
        <f>TWEPL!S37</f>
        <v>0.54432000000000003</v>
      </c>
      <c r="E37">
        <f>GT_NG!S37</f>
        <v>2.0834154351395733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121.82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1.2107646345229097</v>
      </c>
      <c r="AD37">
        <f t="shared" si="1"/>
        <v>142.92788233249016</v>
      </c>
      <c r="AE37">
        <f>'IDT-1'!E37</f>
        <v>0</v>
      </c>
      <c r="AF37" s="24"/>
      <c r="AG37">
        <f t="shared" si="2"/>
        <v>142.92788233249016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</row>
    <row r="38" spans="1:44">
      <c r="A38" t="s">
        <v>80</v>
      </c>
      <c r="D38">
        <f>TWEPL!S38</f>
        <v>0.54432000000000003</v>
      </c>
      <c r="E38">
        <f>GT_NG!S38</f>
        <v>2.0834154351395733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132.44999999999999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1.3000566345229096</v>
      </c>
      <c r="AD38">
        <f t="shared" si="1"/>
        <v>153.46859033249015</v>
      </c>
      <c r="AE38">
        <f>'IDT-1'!E38</f>
        <v>0</v>
      </c>
      <c r="AF38" s="24"/>
      <c r="AG38">
        <f t="shared" si="2"/>
        <v>153.46859033249015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</row>
    <row r="39" spans="1:44">
      <c r="A39" t="s">
        <v>81</v>
      </c>
      <c r="D39">
        <f>TWEPL!S39</f>
        <v>0.54432000000000003</v>
      </c>
      <c r="E39">
        <f>GT_NG!S39</f>
        <v>2.0663382594417077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116.02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24.17</v>
      </c>
      <c r="AB39" s="75">
        <f>-STOA!Q39</f>
        <v>0</v>
      </c>
      <c r="AC39">
        <f t="shared" si="0"/>
        <v>1.3649291862470476</v>
      </c>
      <c r="AD39">
        <f t="shared" si="1"/>
        <v>161.12664060506816</v>
      </c>
      <c r="AE39">
        <f>'IDT-1'!E39</f>
        <v>0</v>
      </c>
      <c r="AF39" s="24"/>
      <c r="AG39">
        <f t="shared" si="2"/>
        <v>161.12664060506816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</row>
    <row r="40" spans="1:44">
      <c r="A40" t="s">
        <v>82</v>
      </c>
      <c r="D40">
        <f>TWEPL!S40</f>
        <v>0.54432000000000003</v>
      </c>
      <c r="E40">
        <f>GT_NG!S40</f>
        <v>2.0663382594417077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121.82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24.17</v>
      </c>
      <c r="AB40" s="75">
        <f>-STOA!Q40</f>
        <v>0</v>
      </c>
      <c r="AC40">
        <f t="shared" si="0"/>
        <v>1.4136491862470477</v>
      </c>
      <c r="AD40">
        <f t="shared" si="1"/>
        <v>166.87792060506817</v>
      </c>
      <c r="AE40">
        <f>'IDT-1'!E40</f>
        <v>0</v>
      </c>
      <c r="AF40" s="24"/>
      <c r="AG40">
        <f t="shared" si="2"/>
        <v>166.87792060506817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</row>
    <row r="41" spans="1:44">
      <c r="A41" t="s">
        <v>83</v>
      </c>
      <c r="D41">
        <f>TWEPL!S41</f>
        <v>0.54432000000000003</v>
      </c>
      <c r="E41">
        <f>GT_NG!S41</f>
        <v>2.0663382594417077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125.68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24.17</v>
      </c>
      <c r="AB41" s="75">
        <f>-STOA!Q41</f>
        <v>0</v>
      </c>
      <c r="AC41">
        <f t="shared" si="0"/>
        <v>1.4460731862470479</v>
      </c>
      <c r="AD41">
        <f t="shared" si="1"/>
        <v>170.70549660506819</v>
      </c>
      <c r="AE41">
        <f>'IDT-1'!E41</f>
        <v>0</v>
      </c>
      <c r="AF41" s="24"/>
      <c r="AG41">
        <f t="shared" si="2"/>
        <v>170.70549660506819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</row>
    <row r="42" spans="1:44">
      <c r="A42" t="s">
        <v>84</v>
      </c>
      <c r="D42">
        <f>TWEPL!S42</f>
        <v>0.54432000000000003</v>
      </c>
      <c r="E42">
        <f>GT_NG!S42</f>
        <v>2.0663382594417077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135.35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24.17</v>
      </c>
      <c r="AB42" s="75">
        <f>-STOA!Q42</f>
        <v>0</v>
      </c>
      <c r="AC42">
        <f t="shared" si="0"/>
        <v>1.5273011862470476</v>
      </c>
      <c r="AD42">
        <f t="shared" si="1"/>
        <v>180.29426860506814</v>
      </c>
      <c r="AE42">
        <f>'IDT-1'!E42</f>
        <v>0</v>
      </c>
      <c r="AF42" s="24"/>
      <c r="AG42">
        <f t="shared" si="2"/>
        <v>180.29426860506814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</row>
    <row r="43" spans="1:44">
      <c r="A43" t="s">
        <v>85</v>
      </c>
      <c r="D43">
        <f>TWEPL!S43</f>
        <v>0.54432000000000003</v>
      </c>
      <c r="E43">
        <f>GT_NG!S43</f>
        <v>2.0663382594417077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135.35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24.17</v>
      </c>
      <c r="AB43" s="75">
        <f>-STOA!Q43</f>
        <v>0</v>
      </c>
      <c r="AC43">
        <f t="shared" si="0"/>
        <v>1.5273011862470476</v>
      </c>
      <c r="AD43">
        <f t="shared" si="1"/>
        <v>180.29426860506814</v>
      </c>
      <c r="AE43">
        <f>'IDT-1'!E43</f>
        <v>0</v>
      </c>
      <c r="AF43" s="24"/>
      <c r="AG43">
        <f t="shared" si="2"/>
        <v>180.29426860506814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</row>
    <row r="44" spans="1:44">
      <c r="A44" t="s">
        <v>86</v>
      </c>
      <c r="D44">
        <f>TWEPL!S44</f>
        <v>0.54432000000000003</v>
      </c>
      <c r="E44">
        <f>GT_NG!S44</f>
        <v>2.0663382594417077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135.35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24.17</v>
      </c>
      <c r="AB44" s="75">
        <f>-STOA!Q44</f>
        <v>0</v>
      </c>
      <c r="AC44">
        <f t="shared" si="0"/>
        <v>1.5273011862470476</v>
      </c>
      <c r="AD44">
        <f t="shared" si="1"/>
        <v>180.29426860506814</v>
      </c>
      <c r="AE44">
        <f>'IDT-1'!E44</f>
        <v>0</v>
      </c>
      <c r="AF44" s="24"/>
      <c r="AG44">
        <f t="shared" si="2"/>
        <v>180.29426860506814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</row>
    <row r="45" spans="1:44">
      <c r="A45" t="s">
        <v>87</v>
      </c>
      <c r="D45">
        <f>TWEPL!S45</f>
        <v>0.54432000000000003</v>
      </c>
      <c r="E45">
        <f>GT_NG!S45</f>
        <v>2.0663382594417077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135.35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24.17</v>
      </c>
      <c r="AB45" s="75">
        <f>-STOA!Q45</f>
        <v>0</v>
      </c>
      <c r="AC45">
        <f t="shared" si="0"/>
        <v>1.5273011862470476</v>
      </c>
      <c r="AD45">
        <f t="shared" si="1"/>
        <v>180.29426860506814</v>
      </c>
      <c r="AE45">
        <f>'IDT-1'!E45</f>
        <v>0</v>
      </c>
      <c r="AF45" s="24"/>
      <c r="AG45">
        <f t="shared" si="2"/>
        <v>180.29426860506814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</row>
    <row r="46" spans="1:44">
      <c r="A46" t="s">
        <v>88</v>
      </c>
      <c r="D46">
        <f>TWEPL!S46</f>
        <v>0.54432000000000003</v>
      </c>
      <c r="E46">
        <f>GT_NG!S46</f>
        <v>2.0663382594417077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135.35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24.17</v>
      </c>
      <c r="AB46" s="75">
        <f>-STOA!Q46</f>
        <v>0</v>
      </c>
      <c r="AC46">
        <f t="shared" si="0"/>
        <v>1.5273011862470476</v>
      </c>
      <c r="AD46">
        <f t="shared" si="1"/>
        <v>180.29426860506814</v>
      </c>
      <c r="AE46">
        <f>'IDT-1'!E46</f>
        <v>0</v>
      </c>
      <c r="AF46" s="24"/>
      <c r="AG46">
        <f t="shared" si="2"/>
        <v>180.29426860506814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</row>
    <row r="47" spans="1:44">
      <c r="A47" t="s">
        <v>89</v>
      </c>
      <c r="D47">
        <f>TWEPL!S47</f>
        <v>0.54432000000000003</v>
      </c>
      <c r="E47">
        <f>GT_NG!S47</f>
        <v>2.0665353222628764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135.35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24.17</v>
      </c>
      <c r="AB47" s="75">
        <f>-STOA!Q47</f>
        <v>0</v>
      </c>
      <c r="AC47">
        <f t="shared" si="0"/>
        <v>1.5273028415747456</v>
      </c>
      <c r="AD47">
        <f t="shared" si="1"/>
        <v>180.29446401256166</v>
      </c>
      <c r="AE47">
        <f>'IDT-1'!E47</f>
        <v>0</v>
      </c>
      <c r="AF47" s="24"/>
      <c r="AG47">
        <f t="shared" si="2"/>
        <v>180.29446401256166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</row>
    <row r="48" spans="1:44">
      <c r="A48" t="s">
        <v>90</v>
      </c>
      <c r="D48">
        <f>TWEPL!S48</f>
        <v>0.54432000000000003</v>
      </c>
      <c r="E48">
        <f>GT_NG!S48</f>
        <v>2.0663382594417077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135.35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24.17</v>
      </c>
      <c r="AB48" s="75">
        <f>-STOA!Q48</f>
        <v>0</v>
      </c>
      <c r="AC48">
        <f t="shared" si="0"/>
        <v>1.5273011862470476</v>
      </c>
      <c r="AD48">
        <f t="shared" si="1"/>
        <v>180.29426860506814</v>
      </c>
      <c r="AE48">
        <f>'IDT-1'!E48</f>
        <v>0</v>
      </c>
      <c r="AF48" s="24"/>
      <c r="AG48">
        <f t="shared" si="2"/>
        <v>180.29426860506814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</row>
    <row r="49" spans="1:44">
      <c r="A49" t="s">
        <v>91</v>
      </c>
      <c r="D49">
        <f>TWEPL!S49</f>
        <v>0.54432000000000003</v>
      </c>
      <c r="E49">
        <f>GT_NG!S49</f>
        <v>2.0663382594417077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135.35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24.17</v>
      </c>
      <c r="AB49" s="75">
        <f>-STOA!Q49</f>
        <v>0</v>
      </c>
      <c r="AC49">
        <f t="shared" si="0"/>
        <v>1.5273011862470476</v>
      </c>
      <c r="AD49">
        <f t="shared" si="1"/>
        <v>180.29426860506814</v>
      </c>
      <c r="AE49">
        <f>'IDT-1'!E49</f>
        <v>0</v>
      </c>
      <c r="AF49" s="24"/>
      <c r="AG49">
        <f t="shared" si="2"/>
        <v>180.29426860506814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</row>
    <row r="50" spans="1:44">
      <c r="A50" t="s">
        <v>92</v>
      </c>
      <c r="D50">
        <f>TWEPL!S50</f>
        <v>0.54432000000000003</v>
      </c>
      <c r="E50">
        <f>GT_NG!S50</f>
        <v>2.0663382594417077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135.35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24.17</v>
      </c>
      <c r="AB50" s="75">
        <f>-STOA!Q50</f>
        <v>0</v>
      </c>
      <c r="AC50">
        <f t="shared" si="0"/>
        <v>1.5273011862470476</v>
      </c>
      <c r="AD50">
        <f t="shared" si="1"/>
        <v>180.29426860506814</v>
      </c>
      <c r="AE50">
        <f>'IDT-1'!E50</f>
        <v>0</v>
      </c>
      <c r="AF50" s="24"/>
      <c r="AG50">
        <f t="shared" si="2"/>
        <v>180.29426860506814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</row>
    <row r="51" spans="1:44">
      <c r="A51" t="s">
        <v>93</v>
      </c>
      <c r="D51">
        <f>TWEPL!S51</f>
        <v>0.54432000000000003</v>
      </c>
      <c r="E51">
        <f>GT_NG!S51</f>
        <v>2.0663382594417077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135.35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24.17</v>
      </c>
      <c r="AB51" s="75">
        <f>-STOA!Q51</f>
        <v>0</v>
      </c>
      <c r="AC51">
        <f t="shared" si="0"/>
        <v>1.5273011862470476</v>
      </c>
      <c r="AD51">
        <f t="shared" si="1"/>
        <v>180.29426860506814</v>
      </c>
      <c r="AE51">
        <f>'IDT-1'!E51</f>
        <v>0</v>
      </c>
      <c r="AF51" s="24"/>
      <c r="AG51">
        <f t="shared" si="2"/>
        <v>180.29426860506814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</row>
    <row r="52" spans="1:44">
      <c r="A52" t="s">
        <v>94</v>
      </c>
      <c r="D52">
        <f>TWEPL!S52</f>
        <v>0.54432000000000003</v>
      </c>
      <c r="E52">
        <f>GT_NG!S52</f>
        <v>2.0390205460174498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135.35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24.17</v>
      </c>
      <c r="AB52" s="75">
        <f>-STOA!Q52</f>
        <v>0</v>
      </c>
      <c r="AC52">
        <f t="shared" si="0"/>
        <v>1.527071717454284</v>
      </c>
      <c r="AD52">
        <f t="shared" si="1"/>
        <v>180.2671803604367</v>
      </c>
      <c r="AE52">
        <f>'IDT-1'!E52</f>
        <v>0</v>
      </c>
      <c r="AF52" s="24"/>
      <c r="AG52">
        <f t="shared" si="2"/>
        <v>180.2671803604367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</row>
    <row r="53" spans="1:44">
      <c r="A53" t="s">
        <v>95</v>
      </c>
      <c r="D53">
        <f>TWEPL!S53</f>
        <v>0.60750000000000004</v>
      </c>
      <c r="E53">
        <f>GT_NG!S53</f>
        <v>2.0665353222628764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135.35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24.17</v>
      </c>
      <c r="AB53" s="75">
        <f>-STOA!Q53</f>
        <v>0</v>
      </c>
      <c r="AC53">
        <f t="shared" si="0"/>
        <v>1.5278335535747456</v>
      </c>
      <c r="AD53">
        <f t="shared" si="1"/>
        <v>180.35711330056165</v>
      </c>
      <c r="AE53">
        <f>'IDT-1'!E53</f>
        <v>0</v>
      </c>
      <c r="AF53" s="24"/>
      <c r="AG53">
        <f t="shared" si="2"/>
        <v>180.35711330056165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</row>
    <row r="54" spans="1:44">
      <c r="A54" t="s">
        <v>96</v>
      </c>
      <c r="D54">
        <f>TWEPL!S54</f>
        <v>0.60750000000000004</v>
      </c>
      <c r="E54">
        <f>GT_NG!S54</f>
        <v>2.0665353222628764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135.35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24.17</v>
      </c>
      <c r="AB54" s="75">
        <f>-STOA!Q54</f>
        <v>0</v>
      </c>
      <c r="AC54">
        <f t="shared" si="0"/>
        <v>1.5278335535747456</v>
      </c>
      <c r="AD54">
        <f t="shared" si="1"/>
        <v>180.35711330056165</v>
      </c>
      <c r="AE54">
        <f>'IDT-1'!E54</f>
        <v>0</v>
      </c>
      <c r="AF54" s="24"/>
      <c r="AG54">
        <f t="shared" si="2"/>
        <v>180.35711330056165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</row>
    <row r="55" spans="1:44">
      <c r="A55" t="s">
        <v>97</v>
      </c>
      <c r="D55">
        <f>TWEPL!S55</f>
        <v>0.60750000000000004</v>
      </c>
      <c r="E55">
        <f>GT_NG!S55</f>
        <v>2.0665353222628764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135.35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24.17</v>
      </c>
      <c r="AB55" s="75">
        <f>-STOA!Q55</f>
        <v>0</v>
      </c>
      <c r="AC55">
        <f t="shared" si="0"/>
        <v>1.5278335535747456</v>
      </c>
      <c r="AD55">
        <f t="shared" si="1"/>
        <v>180.35711330056165</v>
      </c>
      <c r="AE55">
        <f>'IDT-1'!E55</f>
        <v>0</v>
      </c>
      <c r="AF55" s="24"/>
      <c r="AG55">
        <f t="shared" si="2"/>
        <v>180.35711330056165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</row>
    <row r="56" spans="1:44">
      <c r="A56" t="s">
        <v>98</v>
      </c>
      <c r="D56">
        <f>TWEPL!S56</f>
        <v>0.60750000000000004</v>
      </c>
      <c r="E56">
        <f>GT_NG!S56</f>
        <v>2.0665353222628764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135.35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24.17</v>
      </c>
      <c r="AB56" s="75">
        <f>-STOA!Q56</f>
        <v>0</v>
      </c>
      <c r="AC56">
        <f t="shared" si="0"/>
        <v>1.5278335535747456</v>
      </c>
      <c r="AD56">
        <f t="shared" si="1"/>
        <v>180.35711330056165</v>
      </c>
      <c r="AE56">
        <f>'IDT-1'!E56</f>
        <v>0</v>
      </c>
      <c r="AF56" s="24"/>
      <c r="AG56">
        <f t="shared" si="2"/>
        <v>180.35711330056165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</row>
    <row r="57" spans="1:44">
      <c r="A57" t="s">
        <v>99</v>
      </c>
      <c r="D57">
        <f>TWEPL!S57</f>
        <v>0.60750000000000004</v>
      </c>
      <c r="E57">
        <f>GT_NG!S57</f>
        <v>2.066145380828265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135.35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24.17</v>
      </c>
      <c r="AB57" s="75">
        <f>-STOA!Q57</f>
        <v>0</v>
      </c>
      <c r="AC57">
        <f t="shared" si="0"/>
        <v>1.5278302780666948</v>
      </c>
      <c r="AD57">
        <f t="shared" si="1"/>
        <v>180.35672663463509</v>
      </c>
      <c r="AE57">
        <f>'IDT-1'!E57</f>
        <v>0</v>
      </c>
      <c r="AF57" s="24"/>
      <c r="AG57">
        <f t="shared" si="2"/>
        <v>180.35672663463509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</row>
    <row r="58" spans="1:44">
      <c r="A58" t="s">
        <v>100</v>
      </c>
      <c r="D58">
        <f>TWEPL!S58</f>
        <v>0.60750000000000004</v>
      </c>
      <c r="E58">
        <f>GT_NG!S58</f>
        <v>2.066145380828265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135.35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24.17</v>
      </c>
      <c r="AB58" s="75">
        <f>-STOA!Q58</f>
        <v>0</v>
      </c>
      <c r="AC58">
        <f t="shared" si="0"/>
        <v>1.5278302780666948</v>
      </c>
      <c r="AD58">
        <f t="shared" si="1"/>
        <v>180.35672663463509</v>
      </c>
      <c r="AE58">
        <f>'IDT-1'!E58</f>
        <v>0</v>
      </c>
      <c r="AF58" s="24"/>
      <c r="AG58">
        <f t="shared" si="2"/>
        <v>180.35672663463509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</row>
    <row r="59" spans="1:44">
      <c r="A59" t="s">
        <v>101</v>
      </c>
      <c r="D59">
        <f>TWEPL!S59</f>
        <v>0.60750000000000004</v>
      </c>
      <c r="E59">
        <f>GT_NG!S59</f>
        <v>2.066145380828265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90.64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24.17</v>
      </c>
      <c r="AB59" s="75">
        <f>-STOA!Q59</f>
        <v>0</v>
      </c>
      <c r="AC59">
        <f t="shared" si="0"/>
        <v>1.152266278066695</v>
      </c>
      <c r="AD59">
        <f t="shared" si="1"/>
        <v>136.02229063463511</v>
      </c>
      <c r="AE59">
        <f>'IDT-1'!E59</f>
        <v>0</v>
      </c>
      <c r="AF59" s="24"/>
      <c r="AG59">
        <f t="shared" si="2"/>
        <v>136.02229063463511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</row>
    <row r="60" spans="1:44">
      <c r="A60" t="s">
        <v>102</v>
      </c>
      <c r="D60">
        <f>TWEPL!S60</f>
        <v>0.60750000000000004</v>
      </c>
      <c r="E60">
        <f>GT_NG!S60</f>
        <v>2.066145380828265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90.64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24.17</v>
      </c>
      <c r="AB60" s="75">
        <f>-STOA!Q60</f>
        <v>0</v>
      </c>
      <c r="AC60">
        <f t="shared" si="0"/>
        <v>1.152266278066695</v>
      </c>
      <c r="AD60">
        <f t="shared" si="1"/>
        <v>136.02229063463511</v>
      </c>
      <c r="AE60">
        <f>'IDT-1'!E60</f>
        <v>0</v>
      </c>
      <c r="AF60" s="24"/>
      <c r="AG60">
        <f t="shared" si="2"/>
        <v>136.02229063463511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</row>
    <row r="61" spans="1:44">
      <c r="A61" t="s">
        <v>103</v>
      </c>
      <c r="D61">
        <f>TWEPL!S61</f>
        <v>0.60750000000000004</v>
      </c>
      <c r="E61">
        <f>GT_NG!S61</f>
        <v>2.066145380828265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90.64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24.17</v>
      </c>
      <c r="AB61" s="75">
        <f>-STOA!Q61</f>
        <v>0</v>
      </c>
      <c r="AC61">
        <f t="shared" si="0"/>
        <v>1.152266278066695</v>
      </c>
      <c r="AD61">
        <f t="shared" si="1"/>
        <v>136.02229063463511</v>
      </c>
      <c r="AE61">
        <f>'IDT-1'!E61</f>
        <v>0</v>
      </c>
      <c r="AF61" s="24"/>
      <c r="AG61">
        <f t="shared" si="2"/>
        <v>136.02229063463511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</row>
    <row r="62" spans="1:44">
      <c r="A62" t="s">
        <v>104</v>
      </c>
      <c r="D62">
        <f>TWEPL!S62</f>
        <v>0.60750000000000004</v>
      </c>
      <c r="E62">
        <f>GT_NG!S62</f>
        <v>2.066145380828265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90.64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24.17</v>
      </c>
      <c r="AB62" s="75">
        <f>-STOA!Q62</f>
        <v>0</v>
      </c>
      <c r="AC62">
        <f t="shared" si="0"/>
        <v>1.152266278066695</v>
      </c>
      <c r="AD62">
        <f t="shared" si="1"/>
        <v>136.02229063463511</v>
      </c>
      <c r="AE62">
        <f>'IDT-1'!E62</f>
        <v>0</v>
      </c>
      <c r="AF62" s="24"/>
      <c r="AG62">
        <f t="shared" si="2"/>
        <v>136.02229063463511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</row>
    <row r="63" spans="1:44">
      <c r="A63" t="s">
        <v>105</v>
      </c>
      <c r="D63">
        <f>TWEPL!S63</f>
        <v>0.60750000000000004</v>
      </c>
      <c r="E63">
        <f>GT_NG!S63</f>
        <v>2.066145380828265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90.64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24.17</v>
      </c>
      <c r="AB63" s="75">
        <f>-STOA!Q63</f>
        <v>0</v>
      </c>
      <c r="AC63">
        <f t="shared" si="0"/>
        <v>1.1464626211989573</v>
      </c>
      <c r="AD63">
        <f t="shared" si="1"/>
        <v>135.33718275962929</v>
      </c>
      <c r="AE63">
        <f>'IDT-1'!E63</f>
        <v>0</v>
      </c>
      <c r="AF63" s="24"/>
      <c r="AG63">
        <f t="shared" si="2"/>
        <v>135.33718275962929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</row>
    <row r="64" spans="1:44">
      <c r="A64" t="s">
        <v>106</v>
      </c>
      <c r="D64">
        <f>TWEPL!S64</f>
        <v>0.60750000000000004</v>
      </c>
      <c r="E64">
        <f>GT_NG!S64</f>
        <v>2.066145380828265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90.64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24.17</v>
      </c>
      <c r="AB64" s="75">
        <f>-STOA!Q64</f>
        <v>0</v>
      </c>
      <c r="AC64">
        <f t="shared" si="0"/>
        <v>1.1464626211989573</v>
      </c>
      <c r="AD64">
        <f t="shared" si="1"/>
        <v>135.33718275962929</v>
      </c>
      <c r="AE64">
        <f>'IDT-1'!E64</f>
        <v>0</v>
      </c>
      <c r="AF64" s="24"/>
      <c r="AG64">
        <f t="shared" si="2"/>
        <v>135.33718275962929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</row>
    <row r="65" spans="1:44">
      <c r="A65" t="s">
        <v>107</v>
      </c>
      <c r="D65">
        <f>TWEPL!S65</f>
        <v>0.60750000000000004</v>
      </c>
      <c r="E65">
        <f>GT_NG!S65</f>
        <v>2.066145380828265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90.64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24.17</v>
      </c>
      <c r="AB65" s="75">
        <f>-STOA!Q65</f>
        <v>0</v>
      </c>
      <c r="AC65">
        <f t="shared" si="0"/>
        <v>1.5423546211989572</v>
      </c>
      <c r="AD65">
        <f t="shared" si="1"/>
        <v>182.07129075962928</v>
      </c>
      <c r="AE65">
        <f>'IDT-1'!E65</f>
        <v>0</v>
      </c>
      <c r="AF65" s="24"/>
      <c r="AG65">
        <f t="shared" si="2"/>
        <v>182.07129075962928</v>
      </c>
      <c r="AI65" s="34">
        <f>PXIL!K65</f>
        <v>0</v>
      </c>
      <c r="AJ65" s="34">
        <f>PXIL!Q65</f>
        <v>0</v>
      </c>
      <c r="AK65" s="34">
        <f>RTM_IEX!K65</f>
        <v>47.13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</row>
    <row r="66" spans="1:44">
      <c r="A66" t="s">
        <v>108</v>
      </c>
      <c r="D66">
        <f>TWEPL!S66</f>
        <v>0.60750000000000004</v>
      </c>
      <c r="E66">
        <f>GT_NG!S66</f>
        <v>2.066145380828265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90.64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24.17</v>
      </c>
      <c r="AB66" s="75">
        <f>-STOA!Q66</f>
        <v>0</v>
      </c>
      <c r="AC66">
        <f t="shared" si="0"/>
        <v>1.5004386211989571</v>
      </c>
      <c r="AD66">
        <f t="shared" si="1"/>
        <v>177.12320675962928</v>
      </c>
      <c r="AE66">
        <f>'IDT-1'!E66</f>
        <v>0</v>
      </c>
      <c r="AF66" s="24"/>
      <c r="AG66">
        <f t="shared" si="2"/>
        <v>177.12320675962928</v>
      </c>
      <c r="AI66" s="34">
        <f>PXIL!K66</f>
        <v>0</v>
      </c>
      <c r="AJ66" s="34">
        <f>PXIL!Q66</f>
        <v>0</v>
      </c>
      <c r="AK66" s="34">
        <f>RTM_IEX!K66</f>
        <v>42.14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</row>
    <row r="67" spans="1:44">
      <c r="A67" t="s">
        <v>109</v>
      </c>
      <c r="D67">
        <f>TWEPL!S67</f>
        <v>0.60750000000000004</v>
      </c>
      <c r="E67">
        <f>GT_NG!S67</f>
        <v>2.066145380828265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18.41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90.64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1.2184506211989572</v>
      </c>
      <c r="AD67">
        <f t="shared" si="1"/>
        <v>143.83519475962927</v>
      </c>
      <c r="AE67">
        <f>'IDT-1'!E67</f>
        <v>0</v>
      </c>
      <c r="AF67" s="24"/>
      <c r="AG67">
        <f t="shared" si="2"/>
        <v>143.83519475962927</v>
      </c>
      <c r="AI67" s="34">
        <f>PXIL!K67</f>
        <v>0</v>
      </c>
      <c r="AJ67" s="34">
        <f>PXIL!Q67</f>
        <v>0</v>
      </c>
      <c r="AK67" s="34">
        <f>RTM_IEX!K67</f>
        <v>33.33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</row>
    <row r="68" spans="1:44">
      <c r="A68" t="s">
        <v>110</v>
      </c>
      <c r="D68">
        <f>TWEPL!S68</f>
        <v>0.60750000000000004</v>
      </c>
      <c r="E68">
        <f>GT_NG!S68</f>
        <v>2.066145380828265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18.41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90.64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1.1138706211989573</v>
      </c>
      <c r="AD68">
        <f t="shared" ref="AD68:AD98" si="4">SUM(B68:AB68,AI68:AR68)-AC68</f>
        <v>131.48977475962928</v>
      </c>
      <c r="AE68">
        <f>'IDT-1'!E68</f>
        <v>0</v>
      </c>
      <c r="AF68" s="24"/>
      <c r="AG68">
        <f t="shared" ref="AG68:AG98" si="5">SUM(AD68:AF68)+AT68</f>
        <v>131.48977475962928</v>
      </c>
      <c r="AI68" s="34">
        <f>PXIL!K68</f>
        <v>0</v>
      </c>
      <c r="AJ68" s="34">
        <f>PXIL!Q68</f>
        <v>0</v>
      </c>
      <c r="AK68" s="34">
        <f>RTM_IEX!K68</f>
        <v>20.88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</row>
    <row r="69" spans="1:44">
      <c r="A69" t="s">
        <v>111</v>
      </c>
      <c r="D69">
        <f>TWEPL!S69</f>
        <v>0.60750000000000004</v>
      </c>
      <c r="E69">
        <f>GT_NG!S69</f>
        <v>2.066145380828265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18.41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90.64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1.0260906211989573</v>
      </c>
      <c r="AD69">
        <f t="shared" si="4"/>
        <v>121.12755475962931</v>
      </c>
      <c r="AE69">
        <f>'IDT-1'!E69</f>
        <v>0</v>
      </c>
      <c r="AF69" s="24"/>
      <c r="AG69">
        <f t="shared" si="5"/>
        <v>121.12755475962931</v>
      </c>
      <c r="AI69" s="34">
        <f>PXIL!K69</f>
        <v>0</v>
      </c>
      <c r="AJ69" s="34">
        <f>PXIL!Q69</f>
        <v>0</v>
      </c>
      <c r="AK69" s="34">
        <f>RTM_IEX!K69</f>
        <v>10.43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</row>
    <row r="70" spans="1:44">
      <c r="A70" t="s">
        <v>112</v>
      </c>
      <c r="D70">
        <f>TWEPL!S70</f>
        <v>0.60750000000000004</v>
      </c>
      <c r="E70">
        <f>GT_NG!S70</f>
        <v>2.066145380828265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18.41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90.64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1.0185306211989573</v>
      </c>
      <c r="AD70">
        <f t="shared" si="4"/>
        <v>120.2351147596293</v>
      </c>
      <c r="AE70">
        <f>'IDT-1'!E70</f>
        <v>0</v>
      </c>
      <c r="AF70" s="24"/>
      <c r="AG70">
        <f t="shared" si="5"/>
        <v>120.2351147596293</v>
      </c>
      <c r="AI70" s="34">
        <f>PXIL!K70</f>
        <v>0</v>
      </c>
      <c r="AJ70" s="34">
        <f>PXIL!Q70</f>
        <v>0</v>
      </c>
      <c r="AK70" s="34">
        <f>RTM_IEX!K70</f>
        <v>9.5299999999999994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</row>
    <row r="71" spans="1:44">
      <c r="A71" t="s">
        <v>113</v>
      </c>
      <c r="D71">
        <f>TWEPL!S71</f>
        <v>0.60750000000000004</v>
      </c>
      <c r="E71">
        <f>GT_NG!S71</f>
        <v>2.066145380828265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18.409999999999997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90.06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0.98845862119895733</v>
      </c>
      <c r="AD71">
        <f t="shared" si="4"/>
        <v>116.6851867596293</v>
      </c>
      <c r="AE71">
        <f>'IDT-1'!E71</f>
        <v>0</v>
      </c>
      <c r="AF71" s="24"/>
      <c r="AG71">
        <f t="shared" si="5"/>
        <v>116.6851867596293</v>
      </c>
      <c r="AI71" s="34">
        <f>PXIL!K71</f>
        <v>0</v>
      </c>
      <c r="AJ71" s="34">
        <f>PXIL!Q71</f>
        <v>0</v>
      </c>
      <c r="AK71" s="34">
        <f>RTM_IEX!K71</f>
        <v>6.53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</row>
    <row r="72" spans="1:44">
      <c r="A72" t="s">
        <v>114</v>
      </c>
      <c r="D72">
        <f>TWEPL!S72</f>
        <v>0.60750000000000004</v>
      </c>
      <c r="E72">
        <f>GT_NG!S72</f>
        <v>2.0665353222628764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18.409999999999997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90.06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0.9702338967070081</v>
      </c>
      <c r="AD72">
        <f t="shared" si="4"/>
        <v>114.53380142555586</v>
      </c>
      <c r="AE72">
        <f>'IDT-1'!E72</f>
        <v>0</v>
      </c>
      <c r="AF72" s="24"/>
      <c r="AG72">
        <f t="shared" si="5"/>
        <v>114.53380142555586</v>
      </c>
      <c r="AI72" s="34">
        <f>PXIL!K72</f>
        <v>0</v>
      </c>
      <c r="AJ72" s="34">
        <f>PXIL!Q72</f>
        <v>0</v>
      </c>
      <c r="AK72" s="34">
        <f>RTM_IEX!K72</f>
        <v>4.3600000000000003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</row>
    <row r="73" spans="1:44">
      <c r="A73" t="s">
        <v>115</v>
      </c>
      <c r="D73">
        <f>TWEPL!S73</f>
        <v>0.60750000000000004</v>
      </c>
      <c r="E73">
        <f>GT_NG!S73</f>
        <v>2.0665353222628764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18.420000000000002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90.06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0.96351389670700816</v>
      </c>
      <c r="AD73">
        <f t="shared" si="4"/>
        <v>113.74052142555587</v>
      </c>
      <c r="AE73">
        <f>'IDT-1'!E73</f>
        <v>0</v>
      </c>
      <c r="AF73" s="24"/>
      <c r="AG73">
        <f t="shared" si="5"/>
        <v>113.74052142555587</v>
      </c>
      <c r="AI73" s="34">
        <f>PXIL!K73</f>
        <v>0</v>
      </c>
      <c r="AJ73" s="34">
        <f>PXIL!Q73</f>
        <v>0</v>
      </c>
      <c r="AK73" s="34">
        <f>RTM_IEX!K73</f>
        <v>3.55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</row>
    <row r="74" spans="1:44">
      <c r="A74" t="s">
        <v>116</v>
      </c>
      <c r="D74">
        <f>TWEPL!S74</f>
        <v>0.60750000000000004</v>
      </c>
      <c r="E74">
        <f>GT_NG!S74</f>
        <v>2.0665353222628764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18.420000000000002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90.06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0.95721389670700818</v>
      </c>
      <c r="AD74">
        <f t="shared" si="4"/>
        <v>112.99682142555588</v>
      </c>
      <c r="AE74">
        <f>'IDT-1'!E74</f>
        <v>0</v>
      </c>
      <c r="AF74" s="24"/>
      <c r="AG74">
        <f t="shared" si="5"/>
        <v>112.99682142555588</v>
      </c>
      <c r="AI74" s="34">
        <f>PXIL!K74</f>
        <v>0</v>
      </c>
      <c r="AJ74" s="34">
        <f>PXIL!Q74</f>
        <v>0</v>
      </c>
      <c r="AK74" s="34">
        <f>RTM_IEX!K74</f>
        <v>2.8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</row>
    <row r="75" spans="1:44">
      <c r="A75" t="s">
        <v>117</v>
      </c>
      <c r="D75">
        <f>TWEPL!S75</f>
        <v>0.60750000000000004</v>
      </c>
      <c r="E75">
        <f>GT_NG!S75</f>
        <v>2.0840979453982551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18.71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90.06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0.96273742274134533</v>
      </c>
      <c r="AD75">
        <f t="shared" si="4"/>
        <v>113.64886052265692</v>
      </c>
      <c r="AE75">
        <f>'IDT-1'!E75</f>
        <v>0</v>
      </c>
      <c r="AF75" s="24"/>
      <c r="AG75">
        <f t="shared" si="5"/>
        <v>113.64886052265692</v>
      </c>
      <c r="AI75" s="34">
        <f>PXIL!K75</f>
        <v>0</v>
      </c>
      <c r="AJ75" s="34">
        <f>PXIL!Q75</f>
        <v>0</v>
      </c>
      <c r="AK75" s="34">
        <f>RTM_IEX!K75</f>
        <v>3.15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</row>
    <row r="76" spans="1:44">
      <c r="A76" t="s">
        <v>118</v>
      </c>
      <c r="D76">
        <f>TWEPL!S76</f>
        <v>0.60750000000000004</v>
      </c>
      <c r="E76">
        <f>GT_NG!S76</f>
        <v>2.0840979453982551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18.71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90.06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0.96450142274134532</v>
      </c>
      <c r="AD76">
        <f t="shared" si="4"/>
        <v>113.8570965226569</v>
      </c>
      <c r="AE76">
        <f>'IDT-1'!E76</f>
        <v>0</v>
      </c>
      <c r="AF76" s="24"/>
      <c r="AG76">
        <f t="shared" si="5"/>
        <v>113.8570965226569</v>
      </c>
      <c r="AI76" s="34">
        <f>PXIL!K76</f>
        <v>0</v>
      </c>
      <c r="AJ76" s="34">
        <f>PXIL!Q76</f>
        <v>0</v>
      </c>
      <c r="AK76" s="34">
        <f>RTM_IEX!K76</f>
        <v>3.36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</row>
    <row r="77" spans="1:44">
      <c r="A77" t="s">
        <v>119</v>
      </c>
      <c r="D77">
        <f>TWEPL!S77</f>
        <v>0.60750000000000004</v>
      </c>
      <c r="E77">
        <f>GT_NG!S77</f>
        <v>2.0840979453982551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18.71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90.06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0.96475342274134523</v>
      </c>
      <c r="AD77">
        <f t="shared" si="4"/>
        <v>113.88684452265692</v>
      </c>
      <c r="AE77">
        <f>'IDT-1'!E77</f>
        <v>0</v>
      </c>
      <c r="AF77" s="24"/>
      <c r="AG77">
        <f t="shared" si="5"/>
        <v>113.88684452265692</v>
      </c>
      <c r="AI77" s="34">
        <f>PXIL!K77</f>
        <v>0</v>
      </c>
      <c r="AJ77" s="34">
        <f>PXIL!Q77</f>
        <v>0</v>
      </c>
      <c r="AK77" s="34">
        <f>RTM_IEX!K77</f>
        <v>3.39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</row>
    <row r="78" spans="1:44">
      <c r="A78" t="s">
        <v>120</v>
      </c>
      <c r="D78">
        <f>TWEPL!S78</f>
        <v>0.60750000000000004</v>
      </c>
      <c r="E78">
        <f>GT_NG!S78</f>
        <v>2.0840979453982551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18.71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90.06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0.96366142274134525</v>
      </c>
      <c r="AD78">
        <f t="shared" si="4"/>
        <v>113.75793652265692</v>
      </c>
      <c r="AE78">
        <f>'IDT-1'!E78</f>
        <v>0</v>
      </c>
      <c r="AF78" s="24"/>
      <c r="AG78">
        <f t="shared" si="5"/>
        <v>113.75793652265692</v>
      </c>
      <c r="AI78" s="34">
        <f>PXIL!K78</f>
        <v>0</v>
      </c>
      <c r="AJ78" s="34">
        <f>PXIL!Q78</f>
        <v>0</v>
      </c>
      <c r="AK78" s="34">
        <f>RTM_IEX!K78</f>
        <v>3.26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</row>
    <row r="79" spans="1:44">
      <c r="A79" t="s">
        <v>121</v>
      </c>
      <c r="D79">
        <f>TWEPL!S79</f>
        <v>0.60750000000000004</v>
      </c>
      <c r="E79">
        <f>GT_NG!S79</f>
        <v>2.0834154351395733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90.06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0.97852368965517234</v>
      </c>
      <c r="AD79">
        <f t="shared" si="4"/>
        <v>115.51239174548439</v>
      </c>
      <c r="AE79">
        <f>'IDT-1'!E79</f>
        <v>0</v>
      </c>
      <c r="AF79" s="24"/>
      <c r="AG79">
        <f t="shared" si="5"/>
        <v>115.51239174548439</v>
      </c>
      <c r="AI79" s="34">
        <f>PXIL!K79</f>
        <v>0</v>
      </c>
      <c r="AJ79" s="34">
        <f>PXIL!Q79</f>
        <v>0</v>
      </c>
      <c r="AK79" s="34">
        <f>RTM_IEX!K79</f>
        <v>4.74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</row>
    <row r="80" spans="1:44">
      <c r="A80" t="s">
        <v>122</v>
      </c>
      <c r="D80">
        <f>TWEPL!S80</f>
        <v>0.60750000000000004</v>
      </c>
      <c r="E80">
        <f>GT_NG!S80</f>
        <v>2.0834154351395733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90.06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0.97709568965517235</v>
      </c>
      <c r="AD80">
        <f t="shared" si="4"/>
        <v>115.3438197454844</v>
      </c>
      <c r="AE80">
        <f>'IDT-1'!E80</f>
        <v>0</v>
      </c>
      <c r="AF80" s="24"/>
      <c r="AG80">
        <f t="shared" si="5"/>
        <v>115.3438197454844</v>
      </c>
      <c r="AI80" s="34">
        <f>PXIL!K80</f>
        <v>0</v>
      </c>
      <c r="AJ80" s="34">
        <f>PXIL!Q80</f>
        <v>0</v>
      </c>
      <c r="AK80" s="34">
        <f>RTM_IEX!K80</f>
        <v>4.57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</row>
    <row r="81" spans="1:44">
      <c r="A81" t="s">
        <v>123</v>
      </c>
      <c r="D81">
        <f>TWEPL!S81</f>
        <v>0.60750000000000004</v>
      </c>
      <c r="E81">
        <f>GT_NG!S81</f>
        <v>2.0834154351395733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18.99918177511735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90.64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1.054956816566158</v>
      </c>
      <c r="AD81">
        <f t="shared" si="4"/>
        <v>124.53514039369077</v>
      </c>
      <c r="AE81">
        <f>'IDT-1'!E81</f>
        <v>0</v>
      </c>
      <c r="AF81" s="24"/>
      <c r="AG81">
        <f t="shared" si="5"/>
        <v>124.53514039369077</v>
      </c>
      <c r="AI81" s="34">
        <f>PXIL!K81</f>
        <v>0</v>
      </c>
      <c r="AJ81" s="34">
        <f>PXIL!Q81</f>
        <v>0</v>
      </c>
      <c r="AK81" s="34">
        <f>RTM_IEX!K81</f>
        <v>13.26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</row>
    <row r="82" spans="1:44">
      <c r="A82" t="s">
        <v>124</v>
      </c>
      <c r="D82">
        <f>TWEPL!S82</f>
        <v>0.60750000000000004</v>
      </c>
      <c r="E82">
        <f>GT_NG!S82</f>
        <v>2.0838795630162537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18.99918177511735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90.64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1.0812527152403222</v>
      </c>
      <c r="AD82">
        <f t="shared" si="4"/>
        <v>127.6393086228933</v>
      </c>
      <c r="AE82">
        <f>'IDT-1'!E82</f>
        <v>0</v>
      </c>
      <c r="AF82" s="24"/>
      <c r="AG82">
        <f t="shared" si="5"/>
        <v>127.6393086228933</v>
      </c>
      <c r="AI82" s="34">
        <f>PXIL!K82</f>
        <v>0</v>
      </c>
      <c r="AJ82" s="34">
        <f>PXIL!Q82</f>
        <v>0</v>
      </c>
      <c r="AK82" s="34">
        <f>RTM_IEX!K82</f>
        <v>16.39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</row>
    <row r="83" spans="1:44">
      <c r="A83" t="s">
        <v>125</v>
      </c>
      <c r="D83">
        <f>TWEPL!S83</f>
        <v>0.60750000000000004</v>
      </c>
      <c r="E83">
        <f>GT_NG!S83</f>
        <v>2.0838795630162537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18.99918177511735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90.64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1.1060327152403222</v>
      </c>
      <c r="AD83">
        <f t="shared" si="4"/>
        <v>130.56452862289328</v>
      </c>
      <c r="AE83">
        <f>'IDT-1'!E83</f>
        <v>0</v>
      </c>
      <c r="AF83" s="24"/>
      <c r="AG83">
        <f t="shared" si="5"/>
        <v>130.56452862289328</v>
      </c>
      <c r="AI83" s="34">
        <f>PXIL!K83</f>
        <v>0</v>
      </c>
      <c r="AJ83" s="34">
        <f>PXIL!Q83</f>
        <v>0</v>
      </c>
      <c r="AK83" s="34">
        <f>RTM_IEX!K83</f>
        <v>19.34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</row>
    <row r="84" spans="1:44">
      <c r="A84" t="s">
        <v>126</v>
      </c>
      <c r="D84">
        <f>TWEPL!S84</f>
        <v>0.60750000000000004</v>
      </c>
      <c r="E84">
        <f>GT_NG!S84</f>
        <v>2.0838795630162537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18.99918177511735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90.64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1.0248047152403224</v>
      </c>
      <c r="AD84">
        <f t="shared" si="4"/>
        <v>120.97575662289329</v>
      </c>
      <c r="AE84">
        <f>'IDT-1'!E84</f>
        <v>0</v>
      </c>
      <c r="AF84" s="24"/>
      <c r="AG84">
        <f t="shared" si="5"/>
        <v>120.97575662289329</v>
      </c>
      <c r="AI84" s="34">
        <f>PXIL!K84</f>
        <v>0</v>
      </c>
      <c r="AJ84" s="34">
        <f>PXIL!Q84</f>
        <v>0</v>
      </c>
      <c r="AK84" s="34">
        <f>RTM_IEX!K84</f>
        <v>9.67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</row>
    <row r="85" spans="1:44">
      <c r="A85" t="s">
        <v>127</v>
      </c>
      <c r="D85">
        <f>TWEPL!S85</f>
        <v>0.60750000000000004</v>
      </c>
      <c r="E85">
        <f>GT_NG!S85</f>
        <v>2.0838795630162537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90.64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1.0248115883293365</v>
      </c>
      <c r="AD85">
        <f t="shared" si="4"/>
        <v>120.97656797468692</v>
      </c>
      <c r="AE85">
        <f>'IDT-1'!E85</f>
        <v>0</v>
      </c>
      <c r="AF85" s="24"/>
      <c r="AG85">
        <f t="shared" si="5"/>
        <v>120.97656797468692</v>
      </c>
      <c r="AI85" s="34">
        <f>PXIL!K85</f>
        <v>0</v>
      </c>
      <c r="AJ85" s="34">
        <f>PXIL!Q85</f>
        <v>0</v>
      </c>
      <c r="AK85" s="34">
        <f>RTM_IEX!K85</f>
        <v>9.67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</row>
    <row r="86" spans="1:44">
      <c r="A86" t="s">
        <v>128</v>
      </c>
      <c r="D86">
        <f>TWEPL!S86</f>
        <v>0.60750000000000004</v>
      </c>
      <c r="E86">
        <f>GT_NG!S86</f>
        <v>2.0838795630162537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90.64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0.94358358832933653</v>
      </c>
      <c r="AD86">
        <f t="shared" si="4"/>
        <v>111.38779597468692</v>
      </c>
      <c r="AE86">
        <f>'IDT-1'!E86</f>
        <v>0</v>
      </c>
      <c r="AF86" s="24"/>
      <c r="AG86">
        <f t="shared" si="5"/>
        <v>111.38779597468692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</row>
    <row r="87" spans="1:44">
      <c r="A87" t="s">
        <v>129</v>
      </c>
      <c r="D87">
        <f>TWEPL!S87</f>
        <v>0.60750000000000004</v>
      </c>
      <c r="E87">
        <f>GT_NG!S87</f>
        <v>2.0838795630162537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19.280911282317909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90.64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0.94594324310080702</v>
      </c>
      <c r="AD87">
        <f t="shared" si="4"/>
        <v>111.66634760223336</v>
      </c>
      <c r="AE87">
        <f>'IDT-1'!E87</f>
        <v>0</v>
      </c>
      <c r="AF87" s="24"/>
      <c r="AG87">
        <f t="shared" si="5"/>
        <v>111.66634760223336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</row>
    <row r="88" spans="1:44">
      <c r="A88" t="s">
        <v>130</v>
      </c>
      <c r="D88">
        <f>TWEPL!S88</f>
        <v>0.60750000000000004</v>
      </c>
      <c r="E88">
        <f>GT_NG!S88</f>
        <v>2.0838795630162537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19.280911282317909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90.64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0.94594324310080702</v>
      </c>
      <c r="AD88">
        <f t="shared" si="4"/>
        <v>111.66634760223336</v>
      </c>
      <c r="AE88">
        <f>'IDT-1'!E88</f>
        <v>0</v>
      </c>
      <c r="AF88" s="24"/>
      <c r="AG88">
        <f t="shared" si="5"/>
        <v>111.66634760223336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</row>
    <row r="89" spans="1:44">
      <c r="A89" t="s">
        <v>131</v>
      </c>
      <c r="D89">
        <f>TWEPL!S89</f>
        <v>0.60750000000000004</v>
      </c>
      <c r="E89">
        <f>GT_NG!S89</f>
        <v>2.0838795630162537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90.64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0.94938724519707396</v>
      </c>
      <c r="AD89">
        <f t="shared" si="4"/>
        <v>112.07290384969269</v>
      </c>
      <c r="AE89">
        <f>'IDT-1'!E89</f>
        <v>0</v>
      </c>
      <c r="AF89" s="24"/>
      <c r="AG89">
        <f t="shared" si="5"/>
        <v>112.07290384969269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</row>
    <row r="90" spans="1:44">
      <c r="A90" t="s">
        <v>132</v>
      </c>
      <c r="D90">
        <f>TWEPL!S90</f>
        <v>0.60750000000000004</v>
      </c>
      <c r="E90">
        <f>GT_NG!S90</f>
        <v>2.0838795630162537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90.64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0.94938724519707396</v>
      </c>
      <c r="AD90">
        <f t="shared" si="4"/>
        <v>112.07290384969269</v>
      </c>
      <c r="AE90">
        <f>'IDT-1'!E90</f>
        <v>0</v>
      </c>
      <c r="AF90" s="24"/>
      <c r="AG90">
        <f t="shared" si="5"/>
        <v>112.07290384969269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</row>
    <row r="91" spans="1:44">
      <c r="A91" t="s">
        <v>133</v>
      </c>
      <c r="D91">
        <f>TWEPL!S91</f>
        <v>0.60750000000000004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90.64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0.94938724519707396</v>
      </c>
      <c r="AD91">
        <f t="shared" si="4"/>
        <v>112.07290384969269</v>
      </c>
      <c r="AE91">
        <f>'IDT-1'!E91</f>
        <v>0</v>
      </c>
      <c r="AF91" s="24"/>
      <c r="AG91">
        <f t="shared" si="5"/>
        <v>112.07290384969269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</row>
    <row r="92" spans="1:44">
      <c r="A92" t="s">
        <v>134</v>
      </c>
      <c r="D92">
        <f>TWEPL!S92</f>
        <v>0.60750000000000004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90.64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0.94938724519707396</v>
      </c>
      <c r="AD92">
        <f t="shared" si="4"/>
        <v>112.07290384969269</v>
      </c>
      <c r="AE92">
        <f>'IDT-1'!E92</f>
        <v>0</v>
      </c>
      <c r="AF92" s="24"/>
      <c r="AG92">
        <f t="shared" si="5"/>
        <v>112.07290384969269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</row>
    <row r="93" spans="1:44">
      <c r="A93" t="s">
        <v>135</v>
      </c>
      <c r="D93">
        <f>TWEPL!S93</f>
        <v>0.60750000000000004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85.08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0.90268324519707399</v>
      </c>
      <c r="AD93">
        <f t="shared" si="4"/>
        <v>106.5596078496927</v>
      </c>
      <c r="AE93">
        <f>'IDT-1'!E93</f>
        <v>0</v>
      </c>
      <c r="AF93" s="24"/>
      <c r="AG93">
        <f t="shared" si="5"/>
        <v>106.5596078496927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</row>
    <row r="94" spans="1:44">
      <c r="A94" t="s">
        <v>136</v>
      </c>
      <c r="D94">
        <f>TWEPL!S94</f>
        <v>0.60750000000000004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83.14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0.88638724519707401</v>
      </c>
      <c r="AD94">
        <f t="shared" si="4"/>
        <v>104.6359038496927</v>
      </c>
      <c r="AE94">
        <f>'IDT-1'!E94</f>
        <v>0</v>
      </c>
      <c r="AF94" s="24"/>
      <c r="AG94">
        <f t="shared" si="5"/>
        <v>104.6359038496927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</row>
    <row r="95" spans="1:44">
      <c r="A95" t="s">
        <v>137</v>
      </c>
      <c r="D95">
        <f>TWEPL!S95</f>
        <v>0.60750000000000004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80.239999999999995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0.86202724519707397</v>
      </c>
      <c r="AD95">
        <f t="shared" si="4"/>
        <v>101.76026384969269</v>
      </c>
      <c r="AE95">
        <f>'IDT-1'!E95</f>
        <v>0</v>
      </c>
      <c r="AF95" s="24"/>
      <c r="AG95">
        <f t="shared" si="5"/>
        <v>101.76026384969269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</row>
    <row r="96" spans="1:44">
      <c r="A96" t="s">
        <v>138</v>
      </c>
      <c r="D96">
        <f>TWEPL!S96</f>
        <v>0.60750000000000004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79.28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0.85396324519707412</v>
      </c>
      <c r="AD96">
        <f t="shared" si="4"/>
        <v>100.8083278496927</v>
      </c>
      <c r="AE96">
        <f>'IDT-1'!E96</f>
        <v>0</v>
      </c>
      <c r="AF96" s="24"/>
      <c r="AG96">
        <f t="shared" si="5"/>
        <v>100.8083278496927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</row>
    <row r="97" spans="1:47">
      <c r="A97" t="s">
        <v>139</v>
      </c>
      <c r="D97">
        <f>TWEPL!S97</f>
        <v>0.60750000000000004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78.31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0.84581524519707407</v>
      </c>
      <c r="AD97">
        <f t="shared" si="4"/>
        <v>99.846475849692709</v>
      </c>
      <c r="AE97">
        <f>'IDT-1'!E97</f>
        <v>0</v>
      </c>
      <c r="AF97" s="24"/>
      <c r="AG97">
        <f t="shared" si="5"/>
        <v>99.846475849692709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</row>
    <row r="98" spans="1:47">
      <c r="A98" t="s">
        <v>140</v>
      </c>
      <c r="D98">
        <f>TWEPL!S98</f>
        <v>0.60750000000000004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76.38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0.82960324519707407</v>
      </c>
      <c r="AD98">
        <f t="shared" si="4"/>
        <v>97.932687849692698</v>
      </c>
      <c r="AE98">
        <f>'IDT-1'!E98</f>
        <v>0</v>
      </c>
      <c r="AF98" s="24"/>
      <c r="AG98">
        <f t="shared" si="5"/>
        <v>97.932687849692698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</row>
    <row r="99" spans="1:47">
      <c r="A99" t="s">
        <v>141</v>
      </c>
      <c r="E99">
        <f t="shared" ref="E99:AT99" si="6">SUM(E3:E98)/4000</f>
        <v>4.9847021213426074E-2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0.46607553575117028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2.2322300000000026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0.16919000000000001</v>
      </c>
      <c r="AB99" s="75">
        <f t="shared" si="6"/>
        <v>0</v>
      </c>
      <c r="AC99">
        <f t="shared" si="6"/>
        <v>2.51916235785026E-2</v>
      </c>
      <c r="AD99">
        <f t="shared" si="6"/>
        <v>2.9738111833860921</v>
      </c>
      <c r="AE99">
        <f t="shared" si="6"/>
        <v>0</v>
      </c>
      <c r="AG99">
        <f t="shared" si="6"/>
        <v>2.9738111833860921</v>
      </c>
      <c r="AI99">
        <f t="shared" si="6"/>
        <v>0</v>
      </c>
      <c r="AJ99">
        <f t="shared" si="6"/>
        <v>0</v>
      </c>
      <c r="AK99">
        <f t="shared" si="6"/>
        <v>6.7870000000000014E-2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3">
        <f>SUMIF(AT3:AT98,"&gt;0",AT3:AT98)/4000</f>
        <v>0</v>
      </c>
      <c r="AU101" s="33" t="s">
        <v>399</v>
      </c>
    </row>
    <row r="102" spans="1:47">
      <c r="AT102" s="153">
        <f>SUMIF(AT3:AT98,"&lt;0",AT3:AT98)/4000</f>
        <v>0</v>
      </c>
      <c r="AU102" s="33" t="s">
        <v>400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1">
        <f>Allocation_SG!A1</f>
        <v>45233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7" t="s">
        <v>143</v>
      </c>
      <c r="Q1" s="227" t="s">
        <v>144</v>
      </c>
      <c r="R1" s="225" t="s">
        <v>314</v>
      </c>
      <c r="S1" s="225" t="s">
        <v>454</v>
      </c>
      <c r="T1" s="40" t="s">
        <v>282</v>
      </c>
      <c r="U1" s="228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9" t="s">
        <v>194</v>
      </c>
      <c r="AB1" s="229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373</v>
      </c>
      <c r="AP1" s="222" t="s">
        <v>374</v>
      </c>
      <c r="AQ1" s="222" t="s">
        <v>375</v>
      </c>
      <c r="AR1" s="222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7"/>
      <c r="Q2" s="227"/>
      <c r="R2" s="225"/>
      <c r="S2" s="225"/>
      <c r="T2" s="40" t="s">
        <v>294</v>
      </c>
      <c r="U2" s="228"/>
      <c r="V2" s="65" t="s">
        <v>284</v>
      </c>
      <c r="W2" s="65" t="s">
        <v>284</v>
      </c>
      <c r="X2" s="216"/>
      <c r="Y2" s="223"/>
      <c r="Z2" s="223"/>
      <c r="AA2" s="229"/>
      <c r="AB2" s="229"/>
      <c r="AC2" s="25">
        <f>Losses!B3</f>
        <v>8.3999999999999995E-3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1.93</v>
      </c>
      <c r="AB3" s="75">
        <f>-STOA!R3</f>
        <v>0</v>
      </c>
      <c r="AC3">
        <f>SUMIF(B3:AB3,"&gt;0")*$AC$2-SUMIF(B3:AB3,"&lt;0")*($AC$2/(1-$AC$2))+SUMIF(AI3:AR3,"&gt;0")*$AC$2-SUMIF(AI3:AR3,"&lt;0")*($AC$2/(1-$AC$2))</f>
        <v>7.6105944354428023E-2</v>
      </c>
      <c r="AD3">
        <f>SUM(B3:AB3,AI3:AR3)-AC3</f>
        <v>8.9841255264108142</v>
      </c>
      <c r="AE3">
        <f>'IDT-1'!D3</f>
        <v>0</v>
      </c>
      <c r="AF3" s="24"/>
      <c r="AG3">
        <f>SUM(AD3:AF3)</f>
        <v>8.9841255264108142</v>
      </c>
      <c r="AI3" s="34">
        <f>PXIL!L3</f>
        <v>0</v>
      </c>
      <c r="AJ3" s="34">
        <f>PXIL!R3</f>
        <v>0</v>
      </c>
      <c r="AK3" s="34">
        <f>RTM_IEX!L3</f>
        <v>2.13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1.93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7.6105944354428023E-2</v>
      </c>
      <c r="AD4">
        <f t="shared" ref="AD4:AD67" si="1">SUM(B4:AB4,AI4:AR4)-AC4</f>
        <v>8.9841255264108142</v>
      </c>
      <c r="AE4">
        <f>'IDT-1'!D4</f>
        <v>0</v>
      </c>
      <c r="AF4" s="24"/>
      <c r="AG4">
        <f t="shared" ref="AG4:AG67" si="2">SUM(AD4:AF4)</f>
        <v>8.9841255264108142</v>
      </c>
      <c r="AI4" s="34">
        <f>PXIL!L4</f>
        <v>0</v>
      </c>
      <c r="AJ4" s="34">
        <f>PXIL!R4</f>
        <v>0</v>
      </c>
      <c r="AK4" s="34">
        <f>RTM_IEX!L4</f>
        <v>2.13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1.93</v>
      </c>
      <c r="AB5" s="75">
        <f>-STOA!R5</f>
        <v>0</v>
      </c>
      <c r="AC5">
        <f t="shared" si="0"/>
        <v>7.4425944354428009E-2</v>
      </c>
      <c r="AD5">
        <f t="shared" si="1"/>
        <v>8.7858055264108135</v>
      </c>
      <c r="AE5">
        <f>'IDT-1'!D5</f>
        <v>0</v>
      </c>
      <c r="AF5" s="24"/>
      <c r="AG5">
        <f t="shared" si="2"/>
        <v>8.7858055264108135</v>
      </c>
      <c r="AI5" s="34">
        <f>PXIL!L5</f>
        <v>0</v>
      </c>
      <c r="AJ5" s="34">
        <f>PXIL!R5</f>
        <v>0</v>
      </c>
      <c r="AK5" s="34">
        <f>RTM_IEX!L5</f>
        <v>1.93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1.93</v>
      </c>
      <c r="AB6" s="75">
        <f>-STOA!R6</f>
        <v>0</v>
      </c>
      <c r="AC6">
        <f t="shared" si="0"/>
        <v>7.4425944354428009E-2</v>
      </c>
      <c r="AD6">
        <f t="shared" si="1"/>
        <v>8.7858055264108135</v>
      </c>
      <c r="AE6">
        <f>'IDT-1'!D6</f>
        <v>0</v>
      </c>
      <c r="AF6" s="24"/>
      <c r="AG6">
        <f t="shared" si="2"/>
        <v>8.7858055264108135</v>
      </c>
      <c r="AI6" s="34">
        <f>PXIL!L6</f>
        <v>0</v>
      </c>
      <c r="AJ6" s="34">
        <f>PXIL!R6</f>
        <v>0</v>
      </c>
      <c r="AK6" s="34">
        <f>RTM_IEX!L6</f>
        <v>1.93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1.93</v>
      </c>
      <c r="AB7" s="75">
        <f>-STOA!R7</f>
        <v>0</v>
      </c>
      <c r="AC7">
        <f t="shared" si="0"/>
        <v>7.4425944354428009E-2</v>
      </c>
      <c r="AD7">
        <f t="shared" si="1"/>
        <v>8.7858055264108135</v>
      </c>
      <c r="AE7">
        <f>'IDT-1'!D7</f>
        <v>0</v>
      </c>
      <c r="AF7" s="24"/>
      <c r="AG7">
        <f t="shared" si="2"/>
        <v>8.7858055264108135</v>
      </c>
      <c r="AI7" s="34">
        <f>PXIL!L7</f>
        <v>0</v>
      </c>
      <c r="AJ7" s="34">
        <f>PXIL!R7</f>
        <v>0</v>
      </c>
      <c r="AK7" s="34">
        <f>RTM_IEX!L7</f>
        <v>1.93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1.93</v>
      </c>
      <c r="AB8" s="75">
        <f>-STOA!R8</f>
        <v>0</v>
      </c>
      <c r="AC8">
        <f t="shared" si="0"/>
        <v>7.4425944354428009E-2</v>
      </c>
      <c r="AD8">
        <f t="shared" si="1"/>
        <v>8.7858055264108135</v>
      </c>
      <c r="AE8">
        <f>'IDT-1'!D8</f>
        <v>0</v>
      </c>
      <c r="AF8" s="24"/>
      <c r="AG8">
        <f t="shared" si="2"/>
        <v>8.7858055264108135</v>
      </c>
      <c r="AI8" s="34">
        <f>PXIL!L8</f>
        <v>0</v>
      </c>
      <c r="AJ8" s="34">
        <f>PXIL!R8</f>
        <v>0</v>
      </c>
      <c r="AK8" s="34">
        <f>RTM_IEX!L8</f>
        <v>1.93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1.93</v>
      </c>
      <c r="AB9" s="75">
        <f>-STOA!R9</f>
        <v>0</v>
      </c>
      <c r="AC9">
        <f t="shared" si="0"/>
        <v>7.4425944354428009E-2</v>
      </c>
      <c r="AD9">
        <f t="shared" si="1"/>
        <v>8.7858055264108135</v>
      </c>
      <c r="AE9">
        <f>'IDT-1'!D9</f>
        <v>0</v>
      </c>
      <c r="AF9" s="24"/>
      <c r="AG9">
        <f t="shared" si="2"/>
        <v>8.7858055264108135</v>
      </c>
      <c r="AI9" s="34">
        <f>PXIL!L9</f>
        <v>0</v>
      </c>
      <c r="AJ9" s="34">
        <f>PXIL!R9</f>
        <v>0</v>
      </c>
      <c r="AK9" s="34">
        <f>RTM_IEX!L9</f>
        <v>1.93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1.93</v>
      </c>
      <c r="AB10" s="75">
        <f>-STOA!R10</f>
        <v>0</v>
      </c>
      <c r="AC10">
        <f t="shared" si="0"/>
        <v>7.4425944354428009E-2</v>
      </c>
      <c r="AD10">
        <f t="shared" si="1"/>
        <v>8.7858055264108135</v>
      </c>
      <c r="AE10">
        <f>'IDT-1'!D10</f>
        <v>0</v>
      </c>
      <c r="AF10" s="24"/>
      <c r="AG10">
        <f t="shared" si="2"/>
        <v>8.7858055264108135</v>
      </c>
      <c r="AI10" s="34">
        <f>PXIL!L10</f>
        <v>0</v>
      </c>
      <c r="AJ10" s="34">
        <f>PXIL!R10</f>
        <v>0</v>
      </c>
      <c r="AK10" s="34">
        <f>RTM_IEX!L10</f>
        <v>1.93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1.93</v>
      </c>
      <c r="AB11" s="75">
        <f>-STOA!R11</f>
        <v>0</v>
      </c>
      <c r="AC11">
        <f t="shared" si="0"/>
        <v>7.1989944354428015E-2</v>
      </c>
      <c r="AD11">
        <f t="shared" si="1"/>
        <v>8.4982415264108138</v>
      </c>
      <c r="AE11">
        <f>'IDT-1'!D11</f>
        <v>0</v>
      </c>
      <c r="AF11" s="24"/>
      <c r="AG11">
        <f t="shared" si="2"/>
        <v>8.4982415264108138</v>
      </c>
      <c r="AI11" s="34">
        <f>PXIL!L11</f>
        <v>0</v>
      </c>
      <c r="AJ11" s="34">
        <f>PXIL!R11</f>
        <v>0</v>
      </c>
      <c r="AK11" s="34">
        <f>RTM_IEX!L11</f>
        <v>1.64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1.93</v>
      </c>
      <c r="AB12" s="75">
        <f>-STOA!R12</f>
        <v>0</v>
      </c>
      <c r="AC12">
        <f t="shared" si="0"/>
        <v>7.1989944354428015E-2</v>
      </c>
      <c r="AD12">
        <f t="shared" si="1"/>
        <v>8.4982415264108138</v>
      </c>
      <c r="AE12">
        <f>'IDT-1'!D12</f>
        <v>0</v>
      </c>
      <c r="AF12" s="24"/>
      <c r="AG12">
        <f t="shared" si="2"/>
        <v>8.4982415264108138</v>
      </c>
      <c r="AI12" s="34">
        <f>PXIL!L12</f>
        <v>0</v>
      </c>
      <c r="AJ12" s="34">
        <f>PXIL!R12</f>
        <v>0</v>
      </c>
      <c r="AK12" s="34">
        <f>RTM_IEX!L12</f>
        <v>1.64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1.93</v>
      </c>
      <c r="AB13" s="75">
        <f>-STOA!R13</f>
        <v>0</v>
      </c>
      <c r="AC13">
        <f t="shared" si="0"/>
        <v>7.1989944354428015E-2</v>
      </c>
      <c r="AD13">
        <f t="shared" si="1"/>
        <v>8.4982415264108138</v>
      </c>
      <c r="AE13">
        <f>'IDT-1'!D13</f>
        <v>0</v>
      </c>
      <c r="AF13" s="24"/>
      <c r="AG13">
        <f t="shared" si="2"/>
        <v>8.4982415264108138</v>
      </c>
      <c r="AI13" s="34">
        <f>PXIL!L13</f>
        <v>0</v>
      </c>
      <c r="AJ13" s="34">
        <f>PXIL!R13</f>
        <v>0</v>
      </c>
      <c r="AK13" s="34">
        <f>RTM_IEX!L13</f>
        <v>1.64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1.93</v>
      </c>
      <c r="AB14" s="75">
        <f>-STOA!R14</f>
        <v>0</v>
      </c>
      <c r="AC14">
        <f t="shared" si="0"/>
        <v>7.0393944354428015E-2</v>
      </c>
      <c r="AD14">
        <f t="shared" si="1"/>
        <v>8.3098375264108117</v>
      </c>
      <c r="AE14">
        <f>'IDT-1'!D14</f>
        <v>0</v>
      </c>
      <c r="AF14" s="24"/>
      <c r="AG14">
        <f t="shared" si="2"/>
        <v>8.3098375264108117</v>
      </c>
      <c r="AI14" s="34">
        <f>PXIL!L14</f>
        <v>0</v>
      </c>
      <c r="AJ14" s="34">
        <f>PXIL!R14</f>
        <v>0</v>
      </c>
      <c r="AK14" s="34">
        <f>RTM_IEX!L14</f>
        <v>1.45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1.93</v>
      </c>
      <c r="AB15" s="75">
        <f>-STOA!R15</f>
        <v>0</v>
      </c>
      <c r="AC15">
        <f t="shared" si="0"/>
        <v>7.0393944354428015E-2</v>
      </c>
      <c r="AD15">
        <f t="shared" si="1"/>
        <v>8.3098375264108117</v>
      </c>
      <c r="AE15">
        <f>'IDT-1'!D15</f>
        <v>0</v>
      </c>
      <c r="AF15" s="24"/>
      <c r="AG15">
        <f t="shared" si="2"/>
        <v>8.3098375264108117</v>
      </c>
      <c r="AI15" s="34">
        <f>PXIL!L15</f>
        <v>0</v>
      </c>
      <c r="AJ15" s="34">
        <f>PXIL!R15</f>
        <v>0</v>
      </c>
      <c r="AK15" s="34">
        <f>RTM_IEX!L15</f>
        <v>1.45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1.93</v>
      </c>
      <c r="AB16" s="75">
        <f>-STOA!R16</f>
        <v>0</v>
      </c>
      <c r="AC16">
        <f t="shared" si="0"/>
        <v>7.0393944354428015E-2</v>
      </c>
      <c r="AD16">
        <f t="shared" si="1"/>
        <v>8.3098375264108117</v>
      </c>
      <c r="AE16">
        <f>'IDT-1'!D16</f>
        <v>0</v>
      </c>
      <c r="AF16" s="24"/>
      <c r="AG16">
        <f t="shared" si="2"/>
        <v>8.3098375264108117</v>
      </c>
      <c r="AI16" s="34">
        <f>PXIL!L16</f>
        <v>0</v>
      </c>
      <c r="AJ16" s="34">
        <f>PXIL!R16</f>
        <v>0</v>
      </c>
      <c r="AK16" s="34">
        <f>RTM_IEX!L16</f>
        <v>1.45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1.93</v>
      </c>
      <c r="AB17" s="75">
        <f>-STOA!R17</f>
        <v>0</v>
      </c>
      <c r="AC17">
        <f t="shared" si="0"/>
        <v>7.0393944354428015E-2</v>
      </c>
      <c r="AD17">
        <f t="shared" si="1"/>
        <v>8.3098375264108117</v>
      </c>
      <c r="AE17">
        <f>'IDT-1'!D17</f>
        <v>0</v>
      </c>
      <c r="AF17" s="24"/>
      <c r="AG17">
        <f t="shared" si="2"/>
        <v>8.3098375264108117</v>
      </c>
      <c r="AI17" s="34">
        <f>PXIL!L17</f>
        <v>0</v>
      </c>
      <c r="AJ17" s="34">
        <f>PXIL!R17</f>
        <v>0</v>
      </c>
      <c r="AK17" s="34">
        <f>RTM_IEX!L17</f>
        <v>1.45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1.93</v>
      </c>
      <c r="AB18" s="75">
        <f>-STOA!R18</f>
        <v>0</v>
      </c>
      <c r="AC18">
        <f t="shared" si="0"/>
        <v>7.1989944354428015E-2</v>
      </c>
      <c r="AD18">
        <f t="shared" si="1"/>
        <v>8.4982415264108138</v>
      </c>
      <c r="AE18">
        <f>'IDT-1'!D18</f>
        <v>0</v>
      </c>
      <c r="AF18" s="24"/>
      <c r="AG18">
        <f t="shared" si="2"/>
        <v>8.4982415264108138</v>
      </c>
      <c r="AI18" s="34">
        <f>PXIL!L18</f>
        <v>0</v>
      </c>
      <c r="AJ18" s="34">
        <f>PXIL!R18</f>
        <v>0</v>
      </c>
      <c r="AK18" s="34">
        <f>RTM_IEX!L18</f>
        <v>1.64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1.93</v>
      </c>
      <c r="AB19" s="75">
        <f>-STOA!R19</f>
        <v>0</v>
      </c>
      <c r="AC19">
        <f t="shared" si="0"/>
        <v>7.2829944354428022E-2</v>
      </c>
      <c r="AD19">
        <f t="shared" si="1"/>
        <v>8.5974015264108132</v>
      </c>
      <c r="AE19">
        <f>'IDT-1'!D19</f>
        <v>0</v>
      </c>
      <c r="AF19" s="24"/>
      <c r="AG19">
        <f t="shared" si="2"/>
        <v>8.5974015264108132</v>
      </c>
      <c r="AI19" s="34">
        <f>PXIL!L19</f>
        <v>0</v>
      </c>
      <c r="AJ19" s="34">
        <f>PXIL!R19</f>
        <v>0</v>
      </c>
      <c r="AK19" s="34">
        <f>RTM_IEX!L19</f>
        <v>1.74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1.93</v>
      </c>
      <c r="AB20" s="75">
        <f>-STOA!R20</f>
        <v>0</v>
      </c>
      <c r="AC20">
        <f t="shared" si="0"/>
        <v>7.5265944354428016E-2</v>
      </c>
      <c r="AD20">
        <f t="shared" si="1"/>
        <v>8.8849655264108129</v>
      </c>
      <c r="AE20">
        <f>'IDT-1'!D20</f>
        <v>0</v>
      </c>
      <c r="AF20" s="24"/>
      <c r="AG20">
        <f t="shared" si="2"/>
        <v>8.8849655264108129</v>
      </c>
      <c r="AI20" s="34">
        <f>PXIL!L20</f>
        <v>0</v>
      </c>
      <c r="AJ20" s="34">
        <f>PXIL!R20</f>
        <v>0</v>
      </c>
      <c r="AK20" s="34">
        <f>RTM_IEX!L20</f>
        <v>2.0299999999999998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1.93</v>
      </c>
      <c r="AB21" s="75">
        <f>-STOA!R21</f>
        <v>0</v>
      </c>
      <c r="AC21">
        <f t="shared" si="0"/>
        <v>8.2573944354428011E-2</v>
      </c>
      <c r="AD21">
        <f t="shared" si="1"/>
        <v>9.7476575264108138</v>
      </c>
      <c r="AE21">
        <f>'IDT-1'!D21</f>
        <v>0</v>
      </c>
      <c r="AF21" s="24"/>
      <c r="AG21">
        <f t="shared" si="2"/>
        <v>9.7476575264108138</v>
      </c>
      <c r="AI21" s="34">
        <f>PXIL!L21</f>
        <v>0</v>
      </c>
      <c r="AJ21" s="34">
        <f>PXIL!R21</f>
        <v>0</v>
      </c>
      <c r="AK21" s="34">
        <f>RTM_IEX!L21</f>
        <v>2.9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1.93</v>
      </c>
      <c r="AB22" s="75">
        <f>-STOA!R22</f>
        <v>0</v>
      </c>
      <c r="AC22">
        <f t="shared" si="0"/>
        <v>8.5849944354428012E-2</v>
      </c>
      <c r="AD22">
        <f t="shared" si="1"/>
        <v>10.134381526410815</v>
      </c>
      <c r="AE22">
        <f>'IDT-1'!D22</f>
        <v>0</v>
      </c>
      <c r="AF22" s="24"/>
      <c r="AG22">
        <f t="shared" si="2"/>
        <v>10.134381526410815</v>
      </c>
      <c r="AI22" s="34">
        <f>PXIL!L22</f>
        <v>0</v>
      </c>
      <c r="AJ22" s="34">
        <f>PXIL!R22</f>
        <v>0</v>
      </c>
      <c r="AK22" s="34">
        <f>RTM_IEX!L22</f>
        <v>3.29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1.93</v>
      </c>
      <c r="AB23" s="75">
        <f>-STOA!R23</f>
        <v>0</v>
      </c>
      <c r="AC23">
        <f t="shared" si="0"/>
        <v>0.10609394435442801</v>
      </c>
      <c r="AD23">
        <f t="shared" si="1"/>
        <v>12.524137526410813</v>
      </c>
      <c r="AE23">
        <f>'IDT-1'!D23</f>
        <v>0</v>
      </c>
      <c r="AF23" s="24"/>
      <c r="AG23">
        <f t="shared" si="2"/>
        <v>12.524137526410813</v>
      </c>
      <c r="AI23" s="34">
        <f>PXIL!L23</f>
        <v>0</v>
      </c>
      <c r="AJ23" s="34">
        <f>PXIL!R23</f>
        <v>0</v>
      </c>
      <c r="AK23" s="34">
        <f>RTM_IEX!L23</f>
        <v>5.7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1.93</v>
      </c>
      <c r="AB24" s="75">
        <f>-STOA!R24</f>
        <v>0</v>
      </c>
      <c r="AC24">
        <f t="shared" si="0"/>
        <v>0.12070994435442801</v>
      </c>
      <c r="AD24">
        <f t="shared" si="1"/>
        <v>14.249521526410813</v>
      </c>
      <c r="AE24">
        <f>'IDT-1'!D24</f>
        <v>0</v>
      </c>
      <c r="AF24" s="24"/>
      <c r="AG24">
        <f t="shared" si="2"/>
        <v>14.249521526410813</v>
      </c>
      <c r="AI24" s="34">
        <f>PXIL!L24</f>
        <v>0</v>
      </c>
      <c r="AJ24" s="34">
        <f>PXIL!R24</f>
        <v>0</v>
      </c>
      <c r="AK24" s="34">
        <f>RTM_IEX!L24</f>
        <v>7.44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5.0002258049948063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1.93</v>
      </c>
      <c r="AB25" s="75">
        <f>-STOA!R25</f>
        <v>0</v>
      </c>
      <c r="AC25">
        <f t="shared" si="0"/>
        <v>0.12969789676195637</v>
      </c>
      <c r="AD25">
        <f t="shared" si="1"/>
        <v>15.310527908232851</v>
      </c>
      <c r="AE25">
        <f>'IDT-1'!D25</f>
        <v>0</v>
      </c>
      <c r="AF25" s="24"/>
      <c r="AG25">
        <f t="shared" si="2"/>
        <v>15.310527908232851</v>
      </c>
      <c r="AI25" s="34">
        <f>PXIL!L25</f>
        <v>0</v>
      </c>
      <c r="AJ25" s="34">
        <f>PXIL!R25</f>
        <v>0</v>
      </c>
      <c r="AK25" s="34">
        <f>RTM_IEX!L25</f>
        <v>8.51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5.0002258049948063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1.93</v>
      </c>
      <c r="AB26" s="75">
        <f>-STOA!R26</f>
        <v>0</v>
      </c>
      <c r="AC26">
        <f t="shared" si="0"/>
        <v>0.14750589676195636</v>
      </c>
      <c r="AD26">
        <f t="shared" si="1"/>
        <v>17.412719908232852</v>
      </c>
      <c r="AE26">
        <f>'IDT-1'!D26</f>
        <v>0</v>
      </c>
      <c r="AF26" s="24"/>
      <c r="AG26">
        <f t="shared" si="2"/>
        <v>17.412719908232852</v>
      </c>
      <c r="AI26" s="34">
        <f>PXIL!L26</f>
        <v>0</v>
      </c>
      <c r="AJ26" s="34">
        <f>PXIL!R26</f>
        <v>0</v>
      </c>
      <c r="AK26" s="34">
        <f>RTM_IEX!L26</f>
        <v>10.63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5.0002258049948063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1.93</v>
      </c>
      <c r="AB27" s="75">
        <f>-STOA!R27</f>
        <v>0</v>
      </c>
      <c r="AC27">
        <f t="shared" si="0"/>
        <v>0.15237789676195637</v>
      </c>
      <c r="AD27">
        <f t="shared" si="1"/>
        <v>17.987847908232851</v>
      </c>
      <c r="AE27">
        <f>'IDT-1'!D27</f>
        <v>0</v>
      </c>
      <c r="AF27" s="24"/>
      <c r="AG27">
        <f t="shared" si="2"/>
        <v>17.987847908232851</v>
      </c>
      <c r="AI27" s="34">
        <f>PXIL!L27</f>
        <v>0</v>
      </c>
      <c r="AJ27" s="34">
        <f>PXIL!R27</f>
        <v>0</v>
      </c>
      <c r="AK27" s="34">
        <f>RTM_IEX!L27</f>
        <v>11.21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5.0002258049948063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1.93</v>
      </c>
      <c r="AB28" s="75">
        <f>-STOA!R28</f>
        <v>0</v>
      </c>
      <c r="AC28">
        <f t="shared" si="0"/>
        <v>0.16136589676195637</v>
      </c>
      <c r="AD28">
        <f t="shared" si="1"/>
        <v>19.048859908232849</v>
      </c>
      <c r="AE28">
        <f>'IDT-1'!D28</f>
        <v>0</v>
      </c>
      <c r="AF28" s="24"/>
      <c r="AG28">
        <f t="shared" si="2"/>
        <v>19.048859908232849</v>
      </c>
      <c r="AI28" s="34">
        <f>PXIL!L28</f>
        <v>0</v>
      </c>
      <c r="AJ28" s="34">
        <f>PXIL!R28</f>
        <v>0</v>
      </c>
      <c r="AK28" s="34">
        <f>RTM_IEX!L28</f>
        <v>12.28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1.93</v>
      </c>
      <c r="AB29" s="75">
        <f>-STOA!R29</f>
        <v>0</v>
      </c>
      <c r="AC29">
        <f t="shared" si="0"/>
        <v>0.16623794435442801</v>
      </c>
      <c r="AD29">
        <f t="shared" si="1"/>
        <v>19.623993526410814</v>
      </c>
      <c r="AE29">
        <f>'IDT-1'!D29</f>
        <v>0</v>
      </c>
      <c r="AF29" s="24"/>
      <c r="AG29">
        <f t="shared" si="2"/>
        <v>19.623993526410814</v>
      </c>
      <c r="AI29" s="34">
        <f>PXIL!L29</f>
        <v>0</v>
      </c>
      <c r="AJ29" s="34">
        <f>PXIL!R29</f>
        <v>0</v>
      </c>
      <c r="AK29" s="34">
        <f>RTM_IEX!L29</f>
        <v>12.86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2.1799999999999997</v>
      </c>
      <c r="AB30" s="75">
        <f>-STOA!R30</f>
        <v>0</v>
      </c>
      <c r="AC30">
        <f t="shared" si="0"/>
        <v>0.167497944354428</v>
      </c>
      <c r="AD30">
        <f t="shared" si="1"/>
        <v>19.772733526410814</v>
      </c>
      <c r="AE30">
        <f>'IDT-1'!D30</f>
        <v>0</v>
      </c>
      <c r="AF30" s="24"/>
      <c r="AG30">
        <f t="shared" si="2"/>
        <v>19.772733526410814</v>
      </c>
      <c r="AI30" s="34">
        <f>PXIL!L30</f>
        <v>0</v>
      </c>
      <c r="AJ30" s="34">
        <f>PXIL!R30</f>
        <v>0</v>
      </c>
      <c r="AK30" s="34">
        <f>RTM_IEX!L30</f>
        <v>12.76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2.44</v>
      </c>
      <c r="AB31" s="75">
        <f>-STOA!R31</f>
        <v>0</v>
      </c>
      <c r="AC31">
        <f t="shared" si="0"/>
        <v>0.17623394435442802</v>
      </c>
      <c r="AD31">
        <f t="shared" si="1"/>
        <v>20.803997526410811</v>
      </c>
      <c r="AE31">
        <f>'IDT-1'!D31</f>
        <v>0</v>
      </c>
      <c r="AF31" s="24"/>
      <c r="AG31">
        <f t="shared" si="2"/>
        <v>20.803997526410811</v>
      </c>
      <c r="AI31" s="34">
        <f>PXIL!L31</f>
        <v>0</v>
      </c>
      <c r="AJ31" s="34">
        <f>PXIL!R31</f>
        <v>0</v>
      </c>
      <c r="AK31" s="34">
        <f>RTM_IEX!L31</f>
        <v>13.54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2.76</v>
      </c>
      <c r="AB32" s="75">
        <f>-STOA!R32</f>
        <v>0</v>
      </c>
      <c r="AC32">
        <f t="shared" si="0"/>
        <v>0.17648594435442802</v>
      </c>
      <c r="AD32">
        <f t="shared" si="1"/>
        <v>20.833745526410812</v>
      </c>
      <c r="AE32">
        <f>'IDT-1'!D32</f>
        <v>0</v>
      </c>
      <c r="AF32" s="24"/>
      <c r="AG32">
        <f t="shared" si="2"/>
        <v>20.833745526410812</v>
      </c>
      <c r="AI32" s="34">
        <f>PXIL!L32</f>
        <v>0</v>
      </c>
      <c r="AJ32" s="34">
        <f>PXIL!R32</f>
        <v>0</v>
      </c>
      <c r="AK32" s="34">
        <f>RTM_IEX!L32</f>
        <v>13.25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3.1399999999999997</v>
      </c>
      <c r="AB33" s="75">
        <f>-STOA!R33</f>
        <v>0</v>
      </c>
      <c r="AC33">
        <f t="shared" si="0"/>
        <v>0.17236994435442801</v>
      </c>
      <c r="AD33">
        <f t="shared" si="1"/>
        <v>20.34786152641081</v>
      </c>
      <c r="AE33">
        <f>'IDT-1'!D33</f>
        <v>0</v>
      </c>
      <c r="AF33" s="24"/>
      <c r="AG33">
        <f t="shared" si="2"/>
        <v>20.34786152641081</v>
      </c>
      <c r="AI33" s="34">
        <f>PXIL!L33</f>
        <v>0</v>
      </c>
      <c r="AJ33" s="34">
        <f>PXIL!R33</f>
        <v>0</v>
      </c>
      <c r="AK33" s="34">
        <f>RTM_IEX!L33</f>
        <v>12.38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3.55</v>
      </c>
      <c r="AB34" s="75">
        <f>-STOA!R34</f>
        <v>0</v>
      </c>
      <c r="AC34">
        <f t="shared" si="0"/>
        <v>0.16682594435442802</v>
      </c>
      <c r="AD34">
        <f t="shared" si="1"/>
        <v>19.693405526410814</v>
      </c>
      <c r="AE34">
        <f>'IDT-1'!D34</f>
        <v>0</v>
      </c>
      <c r="AF34" s="24"/>
      <c r="AG34">
        <f t="shared" si="2"/>
        <v>19.693405526410814</v>
      </c>
      <c r="AI34" s="34">
        <f>PXIL!L34</f>
        <v>0</v>
      </c>
      <c r="AJ34" s="34">
        <f>PXIL!R34</f>
        <v>0</v>
      </c>
      <c r="AK34" s="34">
        <f>RTM_IEX!L34</f>
        <v>11.31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4.0199999999999996</v>
      </c>
      <c r="AB35" s="75">
        <f>-STOA!R35</f>
        <v>0</v>
      </c>
      <c r="AC35">
        <f t="shared" si="0"/>
        <v>0.16917794435442801</v>
      </c>
      <c r="AD35">
        <f t="shared" si="1"/>
        <v>19.971053526410813</v>
      </c>
      <c r="AE35">
        <f>'IDT-1'!D35</f>
        <v>0</v>
      </c>
      <c r="AF35" s="24"/>
      <c r="AG35">
        <f t="shared" si="2"/>
        <v>19.971053526410813</v>
      </c>
      <c r="AI35" s="34">
        <f>PXIL!L35</f>
        <v>0</v>
      </c>
      <c r="AJ35" s="34">
        <f>PXIL!R35</f>
        <v>0</v>
      </c>
      <c r="AK35" s="34">
        <f>RTM_IEX!L35</f>
        <v>11.12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4.0599999999999996</v>
      </c>
      <c r="AB36" s="75">
        <f>-STOA!R36</f>
        <v>0</v>
      </c>
      <c r="AC36">
        <f t="shared" si="0"/>
        <v>0.16707794435442802</v>
      </c>
      <c r="AD36">
        <f t="shared" si="1"/>
        <v>19.723153526410815</v>
      </c>
      <c r="AE36">
        <f>'IDT-1'!D36</f>
        <v>0</v>
      </c>
      <c r="AF36" s="24"/>
      <c r="AG36">
        <f t="shared" si="2"/>
        <v>19.723153526410815</v>
      </c>
      <c r="AI36" s="34">
        <f>PXIL!L36</f>
        <v>0</v>
      </c>
      <c r="AJ36" s="34">
        <f>PXIL!R36</f>
        <v>0</v>
      </c>
      <c r="AK36" s="34">
        <f>RTM_IEX!L36</f>
        <v>10.83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4.4399999999999995</v>
      </c>
      <c r="AB37" s="75">
        <f>-STOA!R37</f>
        <v>0</v>
      </c>
      <c r="AC37">
        <f t="shared" si="0"/>
        <v>0.16539794435442801</v>
      </c>
      <c r="AD37">
        <f t="shared" si="1"/>
        <v>19.524833526410813</v>
      </c>
      <c r="AE37">
        <f>'IDT-1'!D37</f>
        <v>0</v>
      </c>
      <c r="AF37" s="24"/>
      <c r="AG37">
        <f t="shared" si="2"/>
        <v>19.524833526410813</v>
      </c>
      <c r="AI37" s="34">
        <f>PXIL!L37</f>
        <v>0</v>
      </c>
      <c r="AJ37" s="34">
        <f>PXIL!R37</f>
        <v>0</v>
      </c>
      <c r="AK37" s="34">
        <f>RTM_IEX!L37</f>
        <v>10.25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4.6399999999999997</v>
      </c>
      <c r="AB38" s="75">
        <f>-STOA!R38</f>
        <v>0</v>
      </c>
      <c r="AC38">
        <f t="shared" si="0"/>
        <v>0.16539794435442801</v>
      </c>
      <c r="AD38">
        <f t="shared" si="1"/>
        <v>19.524833526410813</v>
      </c>
      <c r="AE38">
        <f>'IDT-1'!D38</f>
        <v>0</v>
      </c>
      <c r="AF38" s="24"/>
      <c r="AG38">
        <f t="shared" si="2"/>
        <v>19.524833526410813</v>
      </c>
      <c r="AI38" s="34">
        <f>PXIL!L38</f>
        <v>0</v>
      </c>
      <c r="AJ38" s="34">
        <f>PXIL!R38</f>
        <v>0</v>
      </c>
      <c r="AK38" s="34">
        <f>RTM_IEX!L38</f>
        <v>10.050000000000001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5.0199999999999996</v>
      </c>
      <c r="AB39" s="75">
        <f>-STOA!R39</f>
        <v>0</v>
      </c>
      <c r="AC39">
        <f t="shared" si="0"/>
        <v>0.15884594435442803</v>
      </c>
      <c r="AD39">
        <f t="shared" si="1"/>
        <v>18.751385526410811</v>
      </c>
      <c r="AE39">
        <f>'IDT-1'!D39</f>
        <v>0</v>
      </c>
      <c r="AF39" s="24"/>
      <c r="AG39">
        <f t="shared" si="2"/>
        <v>18.751385526410811</v>
      </c>
      <c r="AI39" s="34">
        <f>PXIL!L39</f>
        <v>0</v>
      </c>
      <c r="AJ39" s="34">
        <f>PXIL!R39</f>
        <v>0</v>
      </c>
      <c r="AK39" s="34">
        <f>RTM_IEX!L39</f>
        <v>8.89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5.41</v>
      </c>
      <c r="AB40" s="75">
        <f>-STOA!R40</f>
        <v>0</v>
      </c>
      <c r="AC40">
        <f t="shared" si="0"/>
        <v>0.15808994435442802</v>
      </c>
      <c r="AD40">
        <f t="shared" si="1"/>
        <v>18.662141526410814</v>
      </c>
      <c r="AE40">
        <f>'IDT-1'!D40</f>
        <v>0</v>
      </c>
      <c r="AF40" s="24"/>
      <c r="AG40">
        <f t="shared" si="2"/>
        <v>18.662141526410814</v>
      </c>
      <c r="AI40" s="34">
        <f>PXIL!L40</f>
        <v>0</v>
      </c>
      <c r="AJ40" s="34">
        <f>PXIL!R40</f>
        <v>0</v>
      </c>
      <c r="AK40" s="34">
        <f>RTM_IEX!L40</f>
        <v>8.41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5.8</v>
      </c>
      <c r="AB41" s="75">
        <f>-STOA!R41</f>
        <v>0</v>
      </c>
      <c r="AC41">
        <f t="shared" si="0"/>
        <v>0.158929944354428</v>
      </c>
      <c r="AD41">
        <f t="shared" si="1"/>
        <v>18.761301526410811</v>
      </c>
      <c r="AE41">
        <f>'IDT-1'!D41</f>
        <v>0</v>
      </c>
      <c r="AF41" s="24"/>
      <c r="AG41">
        <f t="shared" si="2"/>
        <v>18.761301526410811</v>
      </c>
      <c r="AI41" s="34">
        <f>PXIL!L41</f>
        <v>0</v>
      </c>
      <c r="AJ41" s="34">
        <f>PXIL!R41</f>
        <v>0</v>
      </c>
      <c r="AK41" s="34">
        <f>RTM_IEX!L41</f>
        <v>8.1199999999999992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5.9899999999999993</v>
      </c>
      <c r="AB42" s="75">
        <f>-STOA!R42</f>
        <v>0</v>
      </c>
      <c r="AC42">
        <f t="shared" si="0"/>
        <v>0.15649394435442804</v>
      </c>
      <c r="AD42">
        <f t="shared" si="1"/>
        <v>18.473737526410815</v>
      </c>
      <c r="AE42">
        <f>'IDT-1'!D42</f>
        <v>0</v>
      </c>
      <c r="AF42" s="24"/>
      <c r="AG42">
        <f t="shared" si="2"/>
        <v>18.473737526410815</v>
      </c>
      <c r="AI42" s="34">
        <f>PXIL!L42</f>
        <v>0</v>
      </c>
      <c r="AJ42" s="34">
        <f>PXIL!R42</f>
        <v>0</v>
      </c>
      <c r="AK42" s="34">
        <f>RTM_IEX!L42</f>
        <v>7.64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6.09</v>
      </c>
      <c r="AB43" s="75">
        <f>-STOA!R43</f>
        <v>0</v>
      </c>
      <c r="AC43">
        <f t="shared" si="0"/>
        <v>0.15733394435442802</v>
      </c>
      <c r="AD43">
        <f t="shared" si="1"/>
        <v>18.572897526410813</v>
      </c>
      <c r="AE43">
        <f>'IDT-1'!D43</f>
        <v>0</v>
      </c>
      <c r="AF43" s="24"/>
      <c r="AG43">
        <f t="shared" si="2"/>
        <v>18.572897526410813</v>
      </c>
      <c r="AI43" s="34">
        <f>PXIL!L43</f>
        <v>0</v>
      </c>
      <c r="AJ43" s="34">
        <f>PXIL!R43</f>
        <v>0</v>
      </c>
      <c r="AK43" s="34">
        <f>RTM_IEX!L43</f>
        <v>7.64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6.2799999999999994</v>
      </c>
      <c r="AB44" s="75">
        <f>-STOA!R44</f>
        <v>0</v>
      </c>
      <c r="AC44">
        <f t="shared" si="0"/>
        <v>0.15565394435442803</v>
      </c>
      <c r="AD44">
        <f t="shared" si="1"/>
        <v>18.374577526410814</v>
      </c>
      <c r="AE44">
        <f>'IDT-1'!D44</f>
        <v>0</v>
      </c>
      <c r="AF44" s="24"/>
      <c r="AG44">
        <f t="shared" si="2"/>
        <v>18.374577526410814</v>
      </c>
      <c r="AI44" s="34">
        <f>PXIL!L44</f>
        <v>0</v>
      </c>
      <c r="AJ44" s="34">
        <f>PXIL!R44</f>
        <v>0</v>
      </c>
      <c r="AK44" s="34">
        <f>RTM_IEX!L44</f>
        <v>7.25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6.5699999999999994</v>
      </c>
      <c r="AB45" s="75">
        <f>-STOA!R45</f>
        <v>0</v>
      </c>
      <c r="AC45">
        <f t="shared" si="0"/>
        <v>0.155653944354428</v>
      </c>
      <c r="AD45">
        <f t="shared" si="1"/>
        <v>18.374577526410814</v>
      </c>
      <c r="AE45">
        <f>'IDT-1'!D45</f>
        <v>0</v>
      </c>
      <c r="AF45" s="24"/>
      <c r="AG45">
        <f t="shared" si="2"/>
        <v>18.374577526410814</v>
      </c>
      <c r="AI45" s="34">
        <f>PXIL!L45</f>
        <v>0</v>
      </c>
      <c r="AJ45" s="34">
        <f>PXIL!R45</f>
        <v>0</v>
      </c>
      <c r="AK45" s="34">
        <f>RTM_IEX!L45</f>
        <v>6.96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6.76</v>
      </c>
      <c r="AB46" s="75">
        <f>-STOA!R46</f>
        <v>0</v>
      </c>
      <c r="AC46">
        <f t="shared" si="0"/>
        <v>0.15397394435442802</v>
      </c>
      <c r="AD46">
        <f t="shared" si="1"/>
        <v>18.176257526410815</v>
      </c>
      <c r="AE46">
        <f>'IDT-1'!D46</f>
        <v>0</v>
      </c>
      <c r="AF46" s="24"/>
      <c r="AG46">
        <f t="shared" si="2"/>
        <v>18.176257526410815</v>
      </c>
      <c r="AI46" s="34">
        <f>PXIL!L46</f>
        <v>0</v>
      </c>
      <c r="AJ46" s="34">
        <f>PXIL!R46</f>
        <v>0</v>
      </c>
      <c r="AK46" s="34">
        <f>RTM_IEX!L46</f>
        <v>6.57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6.8599999999999994</v>
      </c>
      <c r="AB47" s="75">
        <f>-STOA!R47</f>
        <v>0</v>
      </c>
      <c r="AC47">
        <f t="shared" si="0"/>
        <v>0.16052594435442802</v>
      </c>
      <c r="AD47">
        <f t="shared" si="1"/>
        <v>18.949705526410813</v>
      </c>
      <c r="AE47">
        <f>'IDT-1'!D47</f>
        <v>0</v>
      </c>
      <c r="AF47" s="24"/>
      <c r="AG47">
        <f t="shared" si="2"/>
        <v>18.949705526410813</v>
      </c>
      <c r="AI47" s="34">
        <f>PXIL!L47</f>
        <v>0</v>
      </c>
      <c r="AJ47" s="34">
        <f>PXIL!R47</f>
        <v>0</v>
      </c>
      <c r="AK47" s="34">
        <f>RTM_IEX!L47</f>
        <v>7.25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7.1499999999999995</v>
      </c>
      <c r="AB48" s="75">
        <f>-STOA!R48</f>
        <v>0</v>
      </c>
      <c r="AC48">
        <f t="shared" si="0"/>
        <v>0.15892994435442803</v>
      </c>
      <c r="AD48">
        <f t="shared" si="1"/>
        <v>18.761301526410815</v>
      </c>
      <c r="AE48">
        <f>'IDT-1'!D48</f>
        <v>0</v>
      </c>
      <c r="AF48" s="24"/>
      <c r="AG48">
        <f t="shared" si="2"/>
        <v>18.761301526410815</v>
      </c>
      <c r="AI48" s="34">
        <f>PXIL!L48</f>
        <v>0</v>
      </c>
      <c r="AJ48" s="34">
        <f>PXIL!R48</f>
        <v>0</v>
      </c>
      <c r="AK48" s="34">
        <f>RTM_IEX!L48</f>
        <v>6.77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7.54</v>
      </c>
      <c r="AB49" s="75">
        <f>-STOA!R49</f>
        <v>0</v>
      </c>
      <c r="AC49">
        <f t="shared" si="0"/>
        <v>0.16220594435442803</v>
      </c>
      <c r="AD49">
        <f t="shared" si="1"/>
        <v>19.148025526410812</v>
      </c>
      <c r="AE49">
        <f>'IDT-1'!D49</f>
        <v>0</v>
      </c>
      <c r="AF49" s="24"/>
      <c r="AG49">
        <f t="shared" si="2"/>
        <v>19.148025526410812</v>
      </c>
      <c r="AI49" s="34">
        <f>PXIL!L49</f>
        <v>0</v>
      </c>
      <c r="AJ49" s="34">
        <f>PXIL!R49</f>
        <v>0</v>
      </c>
      <c r="AK49" s="34">
        <f>RTM_IEX!L49</f>
        <v>6.77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7.92</v>
      </c>
      <c r="AB50" s="75">
        <f>-STOA!R50</f>
        <v>0</v>
      </c>
      <c r="AC50">
        <f t="shared" si="0"/>
        <v>0.16136594435442803</v>
      </c>
      <c r="AD50">
        <f t="shared" si="1"/>
        <v>19.048865526410811</v>
      </c>
      <c r="AE50">
        <f>'IDT-1'!D50</f>
        <v>0</v>
      </c>
      <c r="AF50" s="24"/>
      <c r="AG50">
        <f t="shared" si="2"/>
        <v>19.048865526410811</v>
      </c>
      <c r="AI50" s="34">
        <f>PXIL!L50</f>
        <v>0</v>
      </c>
      <c r="AJ50" s="34">
        <f>PXIL!R50</f>
        <v>0</v>
      </c>
      <c r="AK50" s="34">
        <f>RTM_IEX!L50</f>
        <v>6.29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8.65</v>
      </c>
      <c r="AB51" s="75">
        <f>-STOA!R51</f>
        <v>0</v>
      </c>
      <c r="AC51">
        <f t="shared" si="0"/>
        <v>0.15934994435442801</v>
      </c>
      <c r="AD51">
        <f t="shared" si="1"/>
        <v>18.810881526410814</v>
      </c>
      <c r="AE51">
        <f>'IDT-1'!D51</f>
        <v>0</v>
      </c>
      <c r="AF51" s="24"/>
      <c r="AG51">
        <f t="shared" si="2"/>
        <v>18.810881526410814</v>
      </c>
      <c r="AI51" s="34">
        <f>PXIL!L51</f>
        <v>0</v>
      </c>
      <c r="AJ51" s="34">
        <f>PXIL!R51</f>
        <v>0</v>
      </c>
      <c r="AK51" s="34">
        <f>RTM_IEX!L51</f>
        <v>5.32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8.31</v>
      </c>
      <c r="AB52" s="75">
        <f>-STOA!R52</f>
        <v>0</v>
      </c>
      <c r="AC52">
        <f t="shared" si="0"/>
        <v>0.15649394435442801</v>
      </c>
      <c r="AD52">
        <f t="shared" si="1"/>
        <v>18.473737526410815</v>
      </c>
      <c r="AE52">
        <f>'IDT-1'!D52</f>
        <v>0</v>
      </c>
      <c r="AF52" s="24"/>
      <c r="AG52">
        <f t="shared" si="2"/>
        <v>18.473737526410815</v>
      </c>
      <c r="AI52" s="34">
        <f>PXIL!L52</f>
        <v>0</v>
      </c>
      <c r="AJ52" s="34">
        <f>PXIL!R52</f>
        <v>0</v>
      </c>
      <c r="AK52" s="34">
        <f>RTM_IEX!L52</f>
        <v>5.32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7.92</v>
      </c>
      <c r="AB53" s="75">
        <f>-STOA!R53</f>
        <v>0</v>
      </c>
      <c r="AC53">
        <f t="shared" si="0"/>
        <v>0.15321794435442801</v>
      </c>
      <c r="AD53">
        <f t="shared" si="1"/>
        <v>18.087013526410814</v>
      </c>
      <c r="AE53">
        <f>'IDT-1'!D53</f>
        <v>0</v>
      </c>
      <c r="AF53" s="24"/>
      <c r="AG53">
        <f t="shared" si="2"/>
        <v>18.087013526410814</v>
      </c>
      <c r="AI53" s="34">
        <f>PXIL!L53</f>
        <v>0</v>
      </c>
      <c r="AJ53" s="34">
        <f>PXIL!R53</f>
        <v>0</v>
      </c>
      <c r="AK53" s="34">
        <f>RTM_IEX!L53</f>
        <v>5.32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7.54</v>
      </c>
      <c r="AB54" s="75">
        <f>-STOA!R54</f>
        <v>0</v>
      </c>
      <c r="AC54">
        <f t="shared" si="0"/>
        <v>0.15002594435442804</v>
      </c>
      <c r="AD54">
        <f t="shared" si="1"/>
        <v>17.710205526410814</v>
      </c>
      <c r="AE54">
        <f>'IDT-1'!D54</f>
        <v>0</v>
      </c>
      <c r="AF54" s="24"/>
      <c r="AG54">
        <f t="shared" si="2"/>
        <v>17.710205526410814</v>
      </c>
      <c r="AI54" s="34">
        <f>PXIL!L54</f>
        <v>0</v>
      </c>
      <c r="AJ54" s="34">
        <f>PXIL!R54</f>
        <v>0</v>
      </c>
      <c r="AK54" s="34">
        <f>RTM_IEX!L54</f>
        <v>5.32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7.34</v>
      </c>
      <c r="AB55" s="75">
        <f>-STOA!R55</f>
        <v>0</v>
      </c>
      <c r="AC55">
        <f t="shared" si="0"/>
        <v>0.14422994435442801</v>
      </c>
      <c r="AD55">
        <f t="shared" si="1"/>
        <v>17.026001526410813</v>
      </c>
      <c r="AE55">
        <f>'IDT-1'!D55</f>
        <v>0</v>
      </c>
      <c r="AF55" s="24"/>
      <c r="AG55">
        <f t="shared" si="2"/>
        <v>17.026001526410813</v>
      </c>
      <c r="AI55" s="34">
        <f>PXIL!L55</f>
        <v>0</v>
      </c>
      <c r="AJ55" s="34">
        <f>PXIL!R55</f>
        <v>0</v>
      </c>
      <c r="AK55" s="34">
        <f>RTM_IEX!L55</f>
        <v>4.83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6.96</v>
      </c>
      <c r="AB56" s="75">
        <f>-STOA!R56</f>
        <v>0</v>
      </c>
      <c r="AC56">
        <f t="shared" si="0"/>
        <v>0.14515394435442802</v>
      </c>
      <c r="AD56">
        <f t="shared" si="1"/>
        <v>17.135077526410814</v>
      </c>
      <c r="AE56">
        <f>'IDT-1'!D56</f>
        <v>0</v>
      </c>
      <c r="AF56" s="24"/>
      <c r="AG56">
        <f t="shared" si="2"/>
        <v>17.135077526410814</v>
      </c>
      <c r="AI56" s="34">
        <f>PXIL!L56</f>
        <v>0</v>
      </c>
      <c r="AJ56" s="34">
        <f>PXIL!R56</f>
        <v>0</v>
      </c>
      <c r="AK56" s="34">
        <f>RTM_IEX!L56</f>
        <v>5.32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6.5699999999999994</v>
      </c>
      <c r="AB57" s="75">
        <f>-STOA!R57</f>
        <v>0</v>
      </c>
      <c r="AC57">
        <f t="shared" si="0"/>
        <v>0.145909944354428</v>
      </c>
      <c r="AD57">
        <f t="shared" si="1"/>
        <v>17.224321526410812</v>
      </c>
      <c r="AE57">
        <f>'IDT-1'!D57</f>
        <v>0</v>
      </c>
      <c r="AF57" s="24"/>
      <c r="AG57">
        <f t="shared" si="2"/>
        <v>17.224321526410812</v>
      </c>
      <c r="AI57" s="34">
        <f>PXIL!L57</f>
        <v>0</v>
      </c>
      <c r="AJ57" s="34">
        <f>PXIL!R57</f>
        <v>0</v>
      </c>
      <c r="AK57" s="34">
        <f>RTM_IEX!L57</f>
        <v>5.8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6.09</v>
      </c>
      <c r="AB58" s="75">
        <f>-STOA!R58</f>
        <v>0</v>
      </c>
      <c r="AC58">
        <f t="shared" si="0"/>
        <v>0.14187794435442802</v>
      </c>
      <c r="AD58">
        <f t="shared" si="1"/>
        <v>16.748353526410813</v>
      </c>
      <c r="AE58">
        <f>'IDT-1'!D58</f>
        <v>0</v>
      </c>
      <c r="AF58" s="24"/>
      <c r="AG58">
        <f t="shared" si="2"/>
        <v>16.748353526410813</v>
      </c>
      <c r="AI58" s="34">
        <f>PXIL!L58</f>
        <v>0</v>
      </c>
      <c r="AJ58" s="34">
        <f>PXIL!R58</f>
        <v>0</v>
      </c>
      <c r="AK58" s="34">
        <f>RTM_IEX!L58</f>
        <v>5.8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5.8</v>
      </c>
      <c r="AB59" s="75">
        <f>-STOA!R59</f>
        <v>0</v>
      </c>
      <c r="AC59">
        <f t="shared" si="0"/>
        <v>0.139441944354428</v>
      </c>
      <c r="AD59">
        <f t="shared" si="1"/>
        <v>16.460789526410814</v>
      </c>
      <c r="AE59">
        <f>'IDT-1'!D59</f>
        <v>0</v>
      </c>
      <c r="AF59" s="24"/>
      <c r="AG59">
        <f t="shared" si="2"/>
        <v>16.460789526410814</v>
      </c>
      <c r="AI59" s="34">
        <f>PXIL!L59</f>
        <v>0</v>
      </c>
      <c r="AJ59" s="34">
        <f>PXIL!R59</f>
        <v>0</v>
      </c>
      <c r="AK59" s="34">
        <f>RTM_IEX!L59</f>
        <v>5.8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5.6</v>
      </c>
      <c r="AB60" s="75">
        <f>-STOA!R60</f>
        <v>0</v>
      </c>
      <c r="AC60">
        <f t="shared" si="0"/>
        <v>0.13776194435442801</v>
      </c>
      <c r="AD60">
        <f t="shared" si="1"/>
        <v>16.262469526410815</v>
      </c>
      <c r="AE60">
        <f>'IDT-1'!D60</f>
        <v>0</v>
      </c>
      <c r="AF60" s="24"/>
      <c r="AG60">
        <f t="shared" si="2"/>
        <v>16.262469526410815</v>
      </c>
      <c r="AI60" s="34">
        <f>PXIL!L60</f>
        <v>0</v>
      </c>
      <c r="AJ60" s="34">
        <f>PXIL!R60</f>
        <v>0</v>
      </c>
      <c r="AK60" s="34">
        <f>RTM_IEX!L60</f>
        <v>5.8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5.22</v>
      </c>
      <c r="AB61" s="75">
        <f>-STOA!R61</f>
        <v>0</v>
      </c>
      <c r="AC61">
        <f t="shared" si="0"/>
        <v>0.13700594435442803</v>
      </c>
      <c r="AD61">
        <f t="shared" si="1"/>
        <v>16.173225526410814</v>
      </c>
      <c r="AE61">
        <f>'IDT-1'!D61</f>
        <v>0</v>
      </c>
      <c r="AF61" s="24"/>
      <c r="AG61">
        <f t="shared" si="2"/>
        <v>16.173225526410814</v>
      </c>
      <c r="AI61" s="34">
        <f>PXIL!L61</f>
        <v>0</v>
      </c>
      <c r="AJ61" s="34">
        <f>PXIL!R61</f>
        <v>0</v>
      </c>
      <c r="AK61" s="34">
        <f>RTM_IEX!L61</f>
        <v>6.09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5.0199999999999996</v>
      </c>
      <c r="AB62" s="75">
        <f>-STOA!R62</f>
        <v>0</v>
      </c>
      <c r="AC62">
        <f t="shared" si="0"/>
        <v>0.13692194435442803</v>
      </c>
      <c r="AD62">
        <f t="shared" si="1"/>
        <v>16.163309526410814</v>
      </c>
      <c r="AE62">
        <f>'IDT-1'!D62</f>
        <v>0</v>
      </c>
      <c r="AF62" s="24"/>
      <c r="AG62">
        <f t="shared" si="2"/>
        <v>16.163309526410814</v>
      </c>
      <c r="AI62" s="34">
        <f>PXIL!L62</f>
        <v>0</v>
      </c>
      <c r="AJ62" s="34">
        <f>PXIL!R62</f>
        <v>0</v>
      </c>
      <c r="AK62" s="34">
        <f>RTM_IEX!L62</f>
        <v>6.28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4.83</v>
      </c>
      <c r="AB63" s="75">
        <f>-STOA!R63</f>
        <v>0</v>
      </c>
      <c r="AC63">
        <f t="shared" si="0"/>
        <v>0.13129199999999999</v>
      </c>
      <c r="AD63">
        <f t="shared" si="1"/>
        <v>15.498707999999999</v>
      </c>
      <c r="AE63">
        <f>'IDT-1'!D63</f>
        <v>0</v>
      </c>
      <c r="AF63" s="24"/>
      <c r="AG63">
        <f t="shared" si="2"/>
        <v>15.498707999999999</v>
      </c>
      <c r="AI63" s="34">
        <f>PXIL!L63</f>
        <v>0</v>
      </c>
      <c r="AJ63" s="34">
        <f>PXIL!R63</f>
        <v>0</v>
      </c>
      <c r="AK63" s="34">
        <f>RTM_IEX!L63</f>
        <v>5.8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4.3499999999999996</v>
      </c>
      <c r="AB64" s="75">
        <f>-STOA!R64</f>
        <v>0</v>
      </c>
      <c r="AC64">
        <f t="shared" si="0"/>
        <v>0.13129199999999999</v>
      </c>
      <c r="AD64">
        <f t="shared" si="1"/>
        <v>15.498707999999999</v>
      </c>
      <c r="AE64">
        <f>'IDT-1'!D64</f>
        <v>0</v>
      </c>
      <c r="AF64" s="24"/>
      <c r="AG64">
        <f t="shared" si="2"/>
        <v>15.498707999999999</v>
      </c>
      <c r="AI64" s="34">
        <f>PXIL!L64</f>
        <v>0</v>
      </c>
      <c r="AJ64" s="34">
        <f>PXIL!R64</f>
        <v>0</v>
      </c>
      <c r="AK64" s="34">
        <f>RTM_IEX!L64</f>
        <v>6.28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3.9699999999999998</v>
      </c>
      <c r="AB65" s="75">
        <f>-STOA!R65</f>
        <v>0</v>
      </c>
      <c r="AC65">
        <f t="shared" si="0"/>
        <v>0.13070399999999999</v>
      </c>
      <c r="AD65">
        <f t="shared" si="1"/>
        <v>15.429295999999999</v>
      </c>
      <c r="AE65">
        <f>'IDT-1'!D65</f>
        <v>0</v>
      </c>
      <c r="AF65" s="24"/>
      <c r="AG65">
        <f t="shared" si="2"/>
        <v>15.429295999999999</v>
      </c>
      <c r="AI65" s="34">
        <f>PXIL!L65</f>
        <v>0</v>
      </c>
      <c r="AJ65" s="34">
        <f>PXIL!R65</f>
        <v>0</v>
      </c>
      <c r="AK65" s="34">
        <f>RTM_IEX!L65</f>
        <v>6.59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3.67</v>
      </c>
      <c r="AB66" s="75">
        <f>-STOA!R66</f>
        <v>0</v>
      </c>
      <c r="AC66">
        <f t="shared" si="0"/>
        <v>0.12591599999999997</v>
      </c>
      <c r="AD66">
        <f t="shared" si="1"/>
        <v>14.864084</v>
      </c>
      <c r="AE66">
        <f>'IDT-1'!D66</f>
        <v>0</v>
      </c>
      <c r="AF66" s="24"/>
      <c r="AG66">
        <f t="shared" si="2"/>
        <v>14.864084</v>
      </c>
      <c r="AI66" s="34">
        <f>PXIL!L66</f>
        <v>0</v>
      </c>
      <c r="AJ66" s="34">
        <f>PXIL!R66</f>
        <v>0</v>
      </c>
      <c r="AK66" s="34">
        <f>RTM_IEX!L66</f>
        <v>6.32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3.48</v>
      </c>
      <c r="AB67" s="75">
        <f>-STOA!R67</f>
        <v>0</v>
      </c>
      <c r="AC67">
        <f t="shared" si="0"/>
        <v>0.10432799999999998</v>
      </c>
      <c r="AD67">
        <f t="shared" si="1"/>
        <v>12.315671999999999</v>
      </c>
      <c r="AE67">
        <f>'IDT-1'!D67</f>
        <v>0</v>
      </c>
      <c r="AF67" s="24"/>
      <c r="AG67">
        <f t="shared" si="2"/>
        <v>12.315671999999999</v>
      </c>
      <c r="AI67" s="34">
        <f>PXIL!L67</f>
        <v>0</v>
      </c>
      <c r="AJ67" s="34">
        <f>PXIL!R67</f>
        <v>0</v>
      </c>
      <c r="AK67" s="34">
        <f>RTM_IEX!L67</f>
        <v>4.0999999999999996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3.38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9.3071999999999988E-2</v>
      </c>
      <c r="AD68">
        <f t="shared" ref="AD68:AD98" si="4">SUM(B68:AB68,AI68:AR68)-AC68</f>
        <v>10.986927999999999</v>
      </c>
      <c r="AE68">
        <f>'IDT-1'!D68</f>
        <v>0</v>
      </c>
      <c r="AF68" s="24"/>
      <c r="AG68">
        <f t="shared" ref="AG68:AG98" si="5">SUM(AD68:AF68)</f>
        <v>10.986927999999999</v>
      </c>
      <c r="AI68" s="34">
        <f>PXIL!L68</f>
        <v>0</v>
      </c>
      <c r="AJ68" s="34">
        <f>PXIL!R68</f>
        <v>0</v>
      </c>
      <c r="AK68" s="34">
        <f>RTM_IEX!L68</f>
        <v>2.86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9.23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3.2</v>
      </c>
      <c r="AB69" s="75">
        <f>-STOA!R69</f>
        <v>0</v>
      </c>
      <c r="AC69">
        <f t="shared" si="3"/>
        <v>0.11365199999999999</v>
      </c>
      <c r="AD69">
        <f t="shared" si="4"/>
        <v>13.416347999999999</v>
      </c>
      <c r="AE69">
        <f>'IDT-1'!D69</f>
        <v>0</v>
      </c>
      <c r="AF69" s="24"/>
      <c r="AG69">
        <f t="shared" si="5"/>
        <v>13.416347999999999</v>
      </c>
      <c r="AI69" s="34">
        <f>PXIL!L69</f>
        <v>0</v>
      </c>
      <c r="AJ69" s="34">
        <f>PXIL!R69</f>
        <v>0</v>
      </c>
      <c r="AK69" s="34">
        <f>RTM_IEX!L69</f>
        <v>1.1000000000000001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9.23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2.83</v>
      </c>
      <c r="AB70" s="75">
        <f>-STOA!R70</f>
        <v>0</v>
      </c>
      <c r="AC70">
        <f t="shared" si="3"/>
        <v>0.109788</v>
      </c>
      <c r="AD70">
        <f t="shared" si="4"/>
        <v>12.960212</v>
      </c>
      <c r="AE70">
        <f>'IDT-1'!D70</f>
        <v>0</v>
      </c>
      <c r="AF70" s="24"/>
      <c r="AG70">
        <f t="shared" si="5"/>
        <v>12.960212</v>
      </c>
      <c r="AI70" s="34">
        <f>PXIL!L70</f>
        <v>0</v>
      </c>
      <c r="AJ70" s="34">
        <f>PXIL!R70</f>
        <v>0</v>
      </c>
      <c r="AK70" s="34">
        <f>RTM_IEX!L70</f>
        <v>1.01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5.2999999999999989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2.54</v>
      </c>
      <c r="AB71" s="75">
        <f>-STOA!R71</f>
        <v>0</v>
      </c>
      <c r="AC71">
        <f t="shared" si="3"/>
        <v>7.5599999999999987E-2</v>
      </c>
      <c r="AD71">
        <f t="shared" si="4"/>
        <v>8.9243999999999986</v>
      </c>
      <c r="AE71">
        <f>'IDT-1'!D71</f>
        <v>0</v>
      </c>
      <c r="AF71" s="24"/>
      <c r="AG71">
        <f t="shared" si="5"/>
        <v>8.9243999999999986</v>
      </c>
      <c r="AI71" s="34">
        <f>PXIL!L71</f>
        <v>0</v>
      </c>
      <c r="AJ71" s="34">
        <f>PXIL!R71</f>
        <v>0</v>
      </c>
      <c r="AK71" s="34">
        <f>RTM_IEX!L71</f>
        <v>1.1599999999999999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5.2999999999999989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2.2799999999999998</v>
      </c>
      <c r="AB72" s="75">
        <f>-STOA!R72</f>
        <v>0</v>
      </c>
      <c r="AC72">
        <f t="shared" si="3"/>
        <v>7.0475999999999983E-2</v>
      </c>
      <c r="AD72">
        <f t="shared" si="4"/>
        <v>8.3195239999999995</v>
      </c>
      <c r="AE72">
        <f>'IDT-1'!D72</f>
        <v>0</v>
      </c>
      <c r="AF72" s="24"/>
      <c r="AG72">
        <f t="shared" si="5"/>
        <v>8.3195239999999995</v>
      </c>
      <c r="AI72" s="34">
        <f>PXIL!L72</f>
        <v>0</v>
      </c>
      <c r="AJ72" s="34">
        <f>PXIL!R72</f>
        <v>0</v>
      </c>
      <c r="AK72" s="34">
        <f>RTM_IEX!L72</f>
        <v>0.81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9.69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2.0699999999999998</v>
      </c>
      <c r="AB73" s="75">
        <f>-STOA!R73</f>
        <v>0</v>
      </c>
      <c r="AC73">
        <f t="shared" si="3"/>
        <v>0.103908</v>
      </c>
      <c r="AD73">
        <f t="shared" si="4"/>
        <v>12.266091999999999</v>
      </c>
      <c r="AE73">
        <f>'IDT-1'!D73</f>
        <v>0</v>
      </c>
      <c r="AF73" s="24"/>
      <c r="AG73">
        <f t="shared" si="5"/>
        <v>12.266091999999999</v>
      </c>
      <c r="AI73" s="34">
        <f>PXIL!L73</f>
        <v>0</v>
      </c>
      <c r="AJ73" s="34">
        <f>PXIL!R73</f>
        <v>0</v>
      </c>
      <c r="AK73" s="34">
        <f>RTM_IEX!L73</f>
        <v>0.61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9.69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1.93</v>
      </c>
      <c r="AB74" s="75">
        <f>-STOA!R74</f>
        <v>0</v>
      </c>
      <c r="AC74">
        <f t="shared" si="3"/>
        <v>0.10130399999999999</v>
      </c>
      <c r="AD74">
        <f t="shared" si="4"/>
        <v>11.958695999999998</v>
      </c>
      <c r="AE74">
        <f>'IDT-1'!D74</f>
        <v>0</v>
      </c>
      <c r="AF74" s="24"/>
      <c r="AG74">
        <f t="shared" si="5"/>
        <v>11.958695999999998</v>
      </c>
      <c r="AI74" s="34">
        <f>PXIL!L74</f>
        <v>0</v>
      </c>
      <c r="AJ74" s="34">
        <f>PXIL!R74</f>
        <v>0</v>
      </c>
      <c r="AK74" s="34">
        <f>RTM_IEX!L74</f>
        <v>0.44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9.85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1.93</v>
      </c>
      <c r="AB75" s="75">
        <f>-STOA!R75</f>
        <v>0</v>
      </c>
      <c r="AC75">
        <f t="shared" si="3"/>
        <v>0.10331999999999998</v>
      </c>
      <c r="AD75">
        <f t="shared" si="4"/>
        <v>12.196679999999999</v>
      </c>
      <c r="AE75">
        <f>'IDT-1'!D75</f>
        <v>0</v>
      </c>
      <c r="AF75" s="24"/>
      <c r="AG75">
        <f t="shared" si="5"/>
        <v>12.196679999999999</v>
      </c>
      <c r="AI75" s="34">
        <f>PXIL!L75</f>
        <v>0</v>
      </c>
      <c r="AJ75" s="34">
        <f>PXIL!R75</f>
        <v>0</v>
      </c>
      <c r="AK75" s="34">
        <f>RTM_IEX!L75</f>
        <v>0.52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9.85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1.93</v>
      </c>
      <c r="AB76" s="75">
        <f>-STOA!R76</f>
        <v>0</v>
      </c>
      <c r="AC76">
        <f t="shared" si="3"/>
        <v>0.10399199999999999</v>
      </c>
      <c r="AD76">
        <f t="shared" si="4"/>
        <v>12.276007999999999</v>
      </c>
      <c r="AE76">
        <f>'IDT-1'!D76</f>
        <v>0</v>
      </c>
      <c r="AF76" s="24"/>
      <c r="AG76">
        <f t="shared" si="5"/>
        <v>12.276007999999999</v>
      </c>
      <c r="AI76" s="34">
        <f>PXIL!L76</f>
        <v>0</v>
      </c>
      <c r="AJ76" s="34">
        <f>PXIL!R76</f>
        <v>0</v>
      </c>
      <c r="AK76" s="34">
        <f>RTM_IEX!L76</f>
        <v>0.6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9.85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1.93</v>
      </c>
      <c r="AB77" s="75">
        <f>-STOA!R77</f>
        <v>0</v>
      </c>
      <c r="AC77">
        <f t="shared" si="3"/>
        <v>0.10441199999999998</v>
      </c>
      <c r="AD77">
        <f t="shared" si="4"/>
        <v>12.325588</v>
      </c>
      <c r="AE77">
        <f>'IDT-1'!D77</f>
        <v>0</v>
      </c>
      <c r="AF77" s="24"/>
      <c r="AG77">
        <f t="shared" si="5"/>
        <v>12.325588</v>
      </c>
      <c r="AI77" s="34">
        <f>PXIL!L77</f>
        <v>0</v>
      </c>
      <c r="AJ77" s="34">
        <f>PXIL!R77</f>
        <v>0</v>
      </c>
      <c r="AK77" s="34">
        <f>RTM_IEX!L77</f>
        <v>0.65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9.85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1.93</v>
      </c>
      <c r="AB78" s="75">
        <f>-STOA!R78</f>
        <v>0</v>
      </c>
      <c r="AC78">
        <f t="shared" si="3"/>
        <v>0.10399199999999999</v>
      </c>
      <c r="AD78">
        <f t="shared" si="4"/>
        <v>12.276007999999999</v>
      </c>
      <c r="AE78">
        <f>'IDT-1'!D78</f>
        <v>0</v>
      </c>
      <c r="AF78" s="24"/>
      <c r="AG78">
        <f t="shared" si="5"/>
        <v>12.276007999999999</v>
      </c>
      <c r="AI78" s="34">
        <f>PXIL!L78</f>
        <v>0</v>
      </c>
      <c r="AJ78" s="34">
        <f>PXIL!R78</f>
        <v>0</v>
      </c>
      <c r="AK78" s="34">
        <f>RTM_IEX!L78</f>
        <v>0.6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5.0000000000000009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1.93</v>
      </c>
      <c r="AB79" s="75">
        <f>-STOA!R79</f>
        <v>0</v>
      </c>
      <c r="AC79">
        <f t="shared" si="3"/>
        <v>7.1148000000000003E-2</v>
      </c>
      <c r="AD79">
        <f t="shared" si="4"/>
        <v>8.3988519999999998</v>
      </c>
      <c r="AE79">
        <f>'IDT-1'!D79</f>
        <v>0</v>
      </c>
      <c r="AF79" s="24"/>
      <c r="AG79">
        <f t="shared" si="5"/>
        <v>8.3988519999999998</v>
      </c>
      <c r="AI79" s="34">
        <f>PXIL!L79</f>
        <v>0</v>
      </c>
      <c r="AJ79" s="34">
        <f>PXIL!R79</f>
        <v>0</v>
      </c>
      <c r="AK79" s="34">
        <f>RTM_IEX!L79</f>
        <v>1.54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5.0000000000000009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1.93</v>
      </c>
      <c r="AB80" s="75">
        <f>-STOA!R80</f>
        <v>0</v>
      </c>
      <c r="AC80">
        <f t="shared" si="3"/>
        <v>7.2239999999999999E-2</v>
      </c>
      <c r="AD80">
        <f t="shared" si="4"/>
        <v>8.5277600000000007</v>
      </c>
      <c r="AE80">
        <f>'IDT-1'!D80</f>
        <v>0</v>
      </c>
      <c r="AF80" s="24"/>
      <c r="AG80">
        <f t="shared" si="5"/>
        <v>8.5277600000000007</v>
      </c>
      <c r="AI80" s="34">
        <f>PXIL!L80</f>
        <v>0</v>
      </c>
      <c r="AJ80" s="34">
        <f>PXIL!R80</f>
        <v>0</v>
      </c>
      <c r="AK80" s="34">
        <f>RTM_IEX!L80</f>
        <v>1.67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4.9997846776624613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1.93</v>
      </c>
      <c r="AB81" s="75">
        <f>-STOA!R81</f>
        <v>0</v>
      </c>
      <c r="AC81">
        <f t="shared" si="3"/>
        <v>0.10323419129236466</v>
      </c>
      <c r="AD81">
        <f t="shared" si="4"/>
        <v>12.186550486370095</v>
      </c>
      <c r="AE81">
        <f>'IDT-1'!D81</f>
        <v>0</v>
      </c>
      <c r="AF81" s="24"/>
      <c r="AG81">
        <f t="shared" si="5"/>
        <v>12.186550486370095</v>
      </c>
      <c r="AI81" s="34">
        <f>PXIL!L81</f>
        <v>0</v>
      </c>
      <c r="AJ81" s="34">
        <f>PXIL!R81</f>
        <v>0</v>
      </c>
      <c r="AK81" s="34">
        <f>RTM_IEX!L81</f>
        <v>5.36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4.9997846776624613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1.93</v>
      </c>
      <c r="AB82" s="75">
        <f>-STOA!R82</f>
        <v>0</v>
      </c>
      <c r="AC82">
        <f t="shared" si="3"/>
        <v>0.12104219129236467</v>
      </c>
      <c r="AD82">
        <f t="shared" si="4"/>
        <v>14.288742486370097</v>
      </c>
      <c r="AE82">
        <f>'IDT-1'!D82</f>
        <v>0</v>
      </c>
      <c r="AF82" s="24"/>
      <c r="AG82">
        <f t="shared" si="5"/>
        <v>14.288742486370097</v>
      </c>
      <c r="AI82" s="34">
        <f>PXIL!L82</f>
        <v>0</v>
      </c>
      <c r="AJ82" s="34">
        <f>PXIL!R82</f>
        <v>0</v>
      </c>
      <c r="AK82" s="34">
        <f>RTM_IEX!L82</f>
        <v>7.48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4.9997846776624613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1.93</v>
      </c>
      <c r="AB83" s="75">
        <f>-STOA!R83</f>
        <v>0</v>
      </c>
      <c r="AC83">
        <f t="shared" si="3"/>
        <v>0.14263019129236465</v>
      </c>
      <c r="AD83">
        <f t="shared" si="4"/>
        <v>16.837154486370096</v>
      </c>
      <c r="AE83">
        <f>'IDT-1'!D83</f>
        <v>0</v>
      </c>
      <c r="AF83" s="24"/>
      <c r="AG83">
        <f t="shared" si="5"/>
        <v>16.837154486370096</v>
      </c>
      <c r="AI83" s="34">
        <f>PXIL!L83</f>
        <v>0</v>
      </c>
      <c r="AJ83" s="34">
        <f>PXIL!R83</f>
        <v>0</v>
      </c>
      <c r="AK83" s="34">
        <f>RTM_IEX!L83</f>
        <v>10.050000000000001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4.9997846776624613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1.93</v>
      </c>
      <c r="AB84" s="75">
        <f>-STOA!R84</f>
        <v>0</v>
      </c>
      <c r="AC84">
        <f t="shared" si="3"/>
        <v>0.13775819129236466</v>
      </c>
      <c r="AD84">
        <f t="shared" si="4"/>
        <v>16.262026486370097</v>
      </c>
      <c r="AE84">
        <f>'IDT-1'!D84</f>
        <v>0</v>
      </c>
      <c r="AF84" s="24"/>
      <c r="AG84">
        <f t="shared" si="5"/>
        <v>16.262026486370097</v>
      </c>
      <c r="AI84" s="34">
        <f>PXIL!L84</f>
        <v>0</v>
      </c>
      <c r="AJ84" s="34">
        <f>PXIL!R84</f>
        <v>0</v>
      </c>
      <c r="AK84" s="34">
        <f>RTM_IEX!L84</f>
        <v>9.4700000000000006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1.93</v>
      </c>
      <c r="AB85" s="75">
        <f>-STOA!R85</f>
        <v>0</v>
      </c>
      <c r="AC85">
        <f t="shared" si="3"/>
        <v>0.13456799999999999</v>
      </c>
      <c r="AD85">
        <f t="shared" si="4"/>
        <v>15.885432</v>
      </c>
      <c r="AE85">
        <f>'IDT-1'!D85</f>
        <v>0</v>
      </c>
      <c r="AF85" s="24"/>
      <c r="AG85">
        <f t="shared" si="5"/>
        <v>15.885432</v>
      </c>
      <c r="AI85" s="34">
        <f>PXIL!L85</f>
        <v>0</v>
      </c>
      <c r="AJ85" s="34">
        <f>PXIL!R85</f>
        <v>0</v>
      </c>
      <c r="AK85" s="34">
        <f>RTM_IEX!L85</f>
        <v>9.09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1.93</v>
      </c>
      <c r="AB86" s="75">
        <f>-STOA!R86</f>
        <v>0</v>
      </c>
      <c r="AC86">
        <f t="shared" si="3"/>
        <v>0.13372799999999999</v>
      </c>
      <c r="AD86">
        <f t="shared" si="4"/>
        <v>15.786272</v>
      </c>
      <c r="AE86">
        <f>'IDT-1'!D86</f>
        <v>0</v>
      </c>
      <c r="AF86" s="24"/>
      <c r="AG86">
        <f t="shared" si="5"/>
        <v>15.786272</v>
      </c>
      <c r="AI86" s="34">
        <f>PXIL!L86</f>
        <v>0</v>
      </c>
      <c r="AJ86" s="34">
        <f>PXIL!R86</f>
        <v>0</v>
      </c>
      <c r="AK86" s="34">
        <f>RTM_IEX!L86</f>
        <v>8.99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5.0002363284019475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1.93</v>
      </c>
      <c r="AB87" s="75">
        <f>-STOA!R87</f>
        <v>0</v>
      </c>
      <c r="AC87">
        <f t="shared" si="3"/>
        <v>0.12398598515857635</v>
      </c>
      <c r="AD87">
        <f t="shared" si="4"/>
        <v>14.636250343243372</v>
      </c>
      <c r="AE87">
        <f>'IDT-1'!D87</f>
        <v>0</v>
      </c>
      <c r="AF87" s="24"/>
      <c r="AG87">
        <f t="shared" si="5"/>
        <v>14.636250343243372</v>
      </c>
      <c r="AI87" s="34">
        <f>PXIL!L87</f>
        <v>0</v>
      </c>
      <c r="AJ87" s="34">
        <f>PXIL!R87</f>
        <v>0</v>
      </c>
      <c r="AK87" s="34">
        <f>RTM_IEX!L87</f>
        <v>7.83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5.0002363284019475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1.93</v>
      </c>
      <c r="AB88" s="75">
        <f>-STOA!R88</f>
        <v>0</v>
      </c>
      <c r="AC88">
        <f t="shared" si="3"/>
        <v>0.12314598515857636</v>
      </c>
      <c r="AD88">
        <f t="shared" si="4"/>
        <v>14.537090343243371</v>
      </c>
      <c r="AE88">
        <f>'IDT-1'!D88</f>
        <v>0</v>
      </c>
      <c r="AF88" s="24"/>
      <c r="AG88">
        <f t="shared" si="5"/>
        <v>14.537090343243371</v>
      </c>
      <c r="AI88" s="34">
        <f>PXIL!L88</f>
        <v>0</v>
      </c>
      <c r="AJ88" s="34">
        <f>PXIL!R88</f>
        <v>0</v>
      </c>
      <c r="AK88" s="34">
        <f>RTM_IEX!L88</f>
        <v>7.73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1.93</v>
      </c>
      <c r="AB89" s="75">
        <f>-STOA!R89</f>
        <v>0</v>
      </c>
      <c r="AC89">
        <f t="shared" si="3"/>
        <v>0.11911394435442801</v>
      </c>
      <c r="AD89">
        <f t="shared" si="4"/>
        <v>14.061117526410813</v>
      </c>
      <c r="AE89">
        <f>'IDT-1'!D89</f>
        <v>0</v>
      </c>
      <c r="AF89" s="24"/>
      <c r="AG89">
        <f t="shared" si="5"/>
        <v>14.061117526410813</v>
      </c>
      <c r="AI89" s="34">
        <f>PXIL!L89</f>
        <v>0</v>
      </c>
      <c r="AJ89" s="34">
        <f>PXIL!R89</f>
        <v>0</v>
      </c>
      <c r="AK89" s="34">
        <f>RTM_IEX!L89</f>
        <v>7.25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1.93</v>
      </c>
      <c r="AB90" s="75">
        <f>-STOA!R90</f>
        <v>0</v>
      </c>
      <c r="AC90">
        <f t="shared" si="3"/>
        <v>0.10693394435442802</v>
      </c>
      <c r="AD90">
        <f t="shared" si="4"/>
        <v>12.623297526410813</v>
      </c>
      <c r="AE90">
        <f>'IDT-1'!D90</f>
        <v>0</v>
      </c>
      <c r="AF90" s="24"/>
      <c r="AG90">
        <f t="shared" si="5"/>
        <v>12.623297526410813</v>
      </c>
      <c r="AI90" s="34">
        <f>PXIL!L90</f>
        <v>0</v>
      </c>
      <c r="AJ90" s="34">
        <f>PXIL!R90</f>
        <v>0</v>
      </c>
      <c r="AK90" s="34">
        <f>RTM_IEX!L90</f>
        <v>5.8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1.93</v>
      </c>
      <c r="AB91" s="75">
        <f>-STOA!R91</f>
        <v>0</v>
      </c>
      <c r="AC91">
        <f t="shared" si="3"/>
        <v>0.10609394435442801</v>
      </c>
      <c r="AD91">
        <f t="shared" si="4"/>
        <v>12.524137526410813</v>
      </c>
      <c r="AE91">
        <f>'IDT-1'!D91</f>
        <v>0</v>
      </c>
      <c r="AF91" s="24"/>
      <c r="AG91">
        <f t="shared" si="5"/>
        <v>12.524137526410813</v>
      </c>
      <c r="AI91" s="34">
        <f>PXIL!L91</f>
        <v>0</v>
      </c>
      <c r="AJ91" s="34">
        <f>PXIL!R91</f>
        <v>0</v>
      </c>
      <c r="AK91" s="34">
        <f>RTM_IEX!L91</f>
        <v>5.7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1.93</v>
      </c>
      <c r="AB92" s="75">
        <f>-STOA!R92</f>
        <v>0</v>
      </c>
      <c r="AC92">
        <f t="shared" si="3"/>
        <v>0.10046594435442802</v>
      </c>
      <c r="AD92">
        <f t="shared" si="4"/>
        <v>11.859765526410813</v>
      </c>
      <c r="AE92">
        <f>'IDT-1'!D92</f>
        <v>0</v>
      </c>
      <c r="AF92" s="24"/>
      <c r="AG92">
        <f t="shared" si="5"/>
        <v>11.859765526410813</v>
      </c>
      <c r="AI92" s="34">
        <f>PXIL!L92</f>
        <v>0</v>
      </c>
      <c r="AJ92" s="34">
        <f>PXIL!R92</f>
        <v>0</v>
      </c>
      <c r="AK92" s="34">
        <f>RTM_IEX!L92</f>
        <v>5.03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1.93</v>
      </c>
      <c r="AB93" s="75">
        <f>-STOA!R93</f>
        <v>0</v>
      </c>
      <c r="AC93">
        <f t="shared" si="3"/>
        <v>9.2317944354428014E-2</v>
      </c>
      <c r="AD93">
        <f t="shared" si="4"/>
        <v>10.897913526410813</v>
      </c>
      <c r="AE93">
        <f>'IDT-1'!D93</f>
        <v>0</v>
      </c>
      <c r="AF93" s="24"/>
      <c r="AG93">
        <f t="shared" si="5"/>
        <v>10.897913526410813</v>
      </c>
      <c r="AI93" s="34">
        <f>PXIL!L93</f>
        <v>0</v>
      </c>
      <c r="AJ93" s="34">
        <f>PXIL!R93</f>
        <v>0</v>
      </c>
      <c r="AK93" s="34">
        <f>RTM_IEX!L93</f>
        <v>4.0599999999999996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1.93</v>
      </c>
      <c r="AB94" s="75">
        <f>-STOA!R94</f>
        <v>0</v>
      </c>
      <c r="AC94">
        <f t="shared" si="3"/>
        <v>9.147794435442802E-2</v>
      </c>
      <c r="AD94">
        <f t="shared" si="4"/>
        <v>10.798753526410811</v>
      </c>
      <c r="AE94">
        <f>'IDT-1'!D94</f>
        <v>0</v>
      </c>
      <c r="AF94" s="24"/>
      <c r="AG94">
        <f t="shared" si="5"/>
        <v>10.798753526410811</v>
      </c>
      <c r="AI94" s="34">
        <f>PXIL!L94</f>
        <v>0</v>
      </c>
      <c r="AJ94" s="34">
        <f>PXIL!R94</f>
        <v>0</v>
      </c>
      <c r="AK94" s="34">
        <f>RTM_IEX!L94</f>
        <v>3.96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1.93</v>
      </c>
      <c r="AB95" s="75">
        <f>-STOA!R95</f>
        <v>0</v>
      </c>
      <c r="AC95">
        <f t="shared" si="3"/>
        <v>8.2573944354428011E-2</v>
      </c>
      <c r="AD95">
        <f t="shared" si="4"/>
        <v>9.7476575264108138</v>
      </c>
      <c r="AE95">
        <f>'IDT-1'!D95</f>
        <v>0</v>
      </c>
      <c r="AF95" s="24"/>
      <c r="AG95">
        <f t="shared" si="5"/>
        <v>9.7476575264108138</v>
      </c>
      <c r="AI95" s="34">
        <f>PXIL!L95</f>
        <v>0</v>
      </c>
      <c r="AJ95" s="34">
        <f>PXIL!R95</f>
        <v>0</v>
      </c>
      <c r="AK95" s="34">
        <f>RTM_IEX!L95</f>
        <v>2.9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1.93</v>
      </c>
      <c r="AB96" s="75">
        <f>-STOA!R96</f>
        <v>0</v>
      </c>
      <c r="AC96">
        <f t="shared" si="3"/>
        <v>8.0977944354428011E-2</v>
      </c>
      <c r="AD96">
        <f t="shared" si="4"/>
        <v>9.5592535264108118</v>
      </c>
      <c r="AE96">
        <f>'IDT-1'!D96</f>
        <v>0</v>
      </c>
      <c r="AF96" s="24"/>
      <c r="AG96">
        <f t="shared" si="5"/>
        <v>9.5592535264108118</v>
      </c>
      <c r="AI96" s="34">
        <f>PXIL!L96</f>
        <v>0</v>
      </c>
      <c r="AJ96" s="34">
        <f>PXIL!R96</f>
        <v>0</v>
      </c>
      <c r="AK96" s="34">
        <f>RTM_IEX!L96</f>
        <v>2.71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1.93</v>
      </c>
      <c r="AB97" s="75">
        <f>-STOA!R97</f>
        <v>0</v>
      </c>
      <c r="AC97">
        <f t="shared" si="3"/>
        <v>7.770194435442801E-2</v>
      </c>
      <c r="AD97">
        <f t="shared" si="4"/>
        <v>9.1725295264108127</v>
      </c>
      <c r="AE97">
        <f>'IDT-1'!D97</f>
        <v>0</v>
      </c>
      <c r="AF97" s="24"/>
      <c r="AG97">
        <f t="shared" si="5"/>
        <v>9.1725295264108127</v>
      </c>
      <c r="AI97" s="34">
        <f>PXIL!L97</f>
        <v>0</v>
      </c>
      <c r="AJ97" s="34">
        <f>PXIL!R97</f>
        <v>0</v>
      </c>
      <c r="AK97" s="34">
        <f>RTM_IEX!L97</f>
        <v>2.3199999999999998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1.93</v>
      </c>
      <c r="AB98" s="75">
        <f>-STOA!R98</f>
        <v>0</v>
      </c>
      <c r="AC98">
        <f t="shared" si="3"/>
        <v>7.1233944354428022E-2</v>
      </c>
      <c r="AD98">
        <f t="shared" si="4"/>
        <v>8.408997526410813</v>
      </c>
      <c r="AE98">
        <f>'IDT-1'!D98</f>
        <v>0</v>
      </c>
      <c r="AF98" s="24"/>
      <c r="AG98">
        <f t="shared" si="5"/>
        <v>8.408997526410813</v>
      </c>
      <c r="AI98" s="34">
        <f>PXIL!L98</f>
        <v>0</v>
      </c>
      <c r="AJ98" s="34">
        <f>PXIL!R98</f>
        <v>0</v>
      </c>
      <c r="AK98" s="34">
        <f>RTM_IEX!L98</f>
        <v>1.55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0.12938394791448476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8.1650000000000014E-2</v>
      </c>
      <c r="AB99" s="75">
        <f t="shared" si="6"/>
        <v>0</v>
      </c>
      <c r="AC99">
        <f t="shared" si="6"/>
        <v>2.8600231624816724E-3</v>
      </c>
      <c r="AD99">
        <f t="shared" si="6"/>
        <v>0.337618924752003</v>
      </c>
      <c r="AE99">
        <f t="shared" ref="AE99:AR99" si="7">SUM(AE3:AE98)/4000</f>
        <v>0</v>
      </c>
      <c r="AG99">
        <f t="shared" si="7"/>
        <v>0.337618924752003</v>
      </c>
      <c r="AI99">
        <f t="shared" si="7"/>
        <v>0</v>
      </c>
      <c r="AJ99">
        <f t="shared" si="7"/>
        <v>0</v>
      </c>
      <c r="AK99">
        <f t="shared" si="7"/>
        <v>0.129445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1">
        <f>Allocation_SG!A1</f>
        <v>45233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7" t="s">
        <v>143</v>
      </c>
      <c r="Q1" s="227" t="s">
        <v>144</v>
      </c>
      <c r="R1" s="225" t="s">
        <v>314</v>
      </c>
      <c r="S1" s="225" t="s">
        <v>454</v>
      </c>
      <c r="T1" s="40" t="s">
        <v>282</v>
      </c>
      <c r="U1" s="228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9" t="s">
        <v>194</v>
      </c>
      <c r="AB1" s="229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373</v>
      </c>
      <c r="AP1" s="222" t="s">
        <v>374</v>
      </c>
      <c r="AQ1" s="222" t="s">
        <v>375</v>
      </c>
      <c r="AR1" s="222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7"/>
      <c r="Q2" s="227"/>
      <c r="R2" s="225"/>
      <c r="S2" s="225"/>
      <c r="T2" s="40" t="s">
        <v>294</v>
      </c>
      <c r="U2" s="228"/>
      <c r="V2" s="65" t="s">
        <v>284</v>
      </c>
      <c r="W2" s="65" t="s">
        <v>284</v>
      </c>
      <c r="X2" s="216"/>
      <c r="Y2" s="223"/>
      <c r="Z2" s="223"/>
      <c r="AA2" s="229"/>
      <c r="AB2" s="229"/>
      <c r="AC2" s="25">
        <f>Losses!B3</f>
        <v>8.3999999999999995E-3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19.336023000000001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2.42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0.18275059319999998</v>
      </c>
      <c r="AD3">
        <f>SUM(B3:AB3,AI3:AR3)-AC3</f>
        <v>21.573272406799997</v>
      </c>
      <c r="AE3">
        <v>0</v>
      </c>
      <c r="AF3" s="24"/>
      <c r="AG3">
        <f>SUM(AD3:AF3)</f>
        <v>21.573272406799997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19.336023000000001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2.13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0.18031459319999998</v>
      </c>
      <c r="AD4">
        <f t="shared" ref="AD4:AD67" si="1">SUM(B4:AB4,AI4:AR4)-AC4</f>
        <v>21.285708406800001</v>
      </c>
      <c r="AE4">
        <v>0</v>
      </c>
      <c r="AF4" s="24"/>
      <c r="AG4">
        <f t="shared" ref="AG4:AG67" si="2">SUM(AD4:AF4)</f>
        <v>21.285708406800001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19.336023000000001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0.68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0.16813459319999999</v>
      </c>
      <c r="AD5">
        <f t="shared" si="1"/>
        <v>19.847888406799999</v>
      </c>
      <c r="AE5">
        <v>0</v>
      </c>
      <c r="AF5" s="24"/>
      <c r="AG5">
        <f t="shared" si="2"/>
        <v>19.847888406799999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19.25948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0.16177963199999998</v>
      </c>
      <c r="AD6">
        <f t="shared" si="1"/>
        <v>19.097700368000002</v>
      </c>
      <c r="AE6">
        <v>0</v>
      </c>
      <c r="AF6" s="24"/>
      <c r="AG6">
        <f t="shared" si="2"/>
        <v>19.097700368000002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18.309702000000001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0.15380149679999999</v>
      </c>
      <c r="AD7">
        <f t="shared" si="1"/>
        <v>18.155900503200002</v>
      </c>
      <c r="AE7">
        <v>0</v>
      </c>
      <c r="AF7" s="24"/>
      <c r="AG7">
        <f t="shared" si="2"/>
        <v>18.155900503200002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16.098224999999999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0.13522508999999999</v>
      </c>
      <c r="AD8">
        <f t="shared" si="1"/>
        <v>15.962999909999999</v>
      </c>
      <c r="AE8">
        <v>0</v>
      </c>
      <c r="AF8" s="24"/>
      <c r="AG8">
        <f t="shared" si="2"/>
        <v>15.962999909999999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15.800625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0.13272524999999999</v>
      </c>
      <c r="AD9">
        <f t="shared" si="1"/>
        <v>15.66789975</v>
      </c>
      <c r="AE9">
        <v>0</v>
      </c>
      <c r="AF9" s="24"/>
      <c r="AG9">
        <f t="shared" si="2"/>
        <v>15.66789975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17.598528000000002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0.1478276352</v>
      </c>
      <c r="AD10">
        <f t="shared" si="1"/>
        <v>17.450700364800003</v>
      </c>
      <c r="AE10">
        <v>0</v>
      </c>
      <c r="AF10" s="24"/>
      <c r="AG10">
        <f t="shared" si="2"/>
        <v>17.450700364800003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17.704920999999999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0.14872133639999999</v>
      </c>
      <c r="AD11">
        <f t="shared" si="1"/>
        <v>17.556199663599998</v>
      </c>
      <c r="AE11">
        <v>0</v>
      </c>
      <c r="AF11" s="24"/>
      <c r="AG11">
        <f t="shared" si="2"/>
        <v>17.556199663599998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17.416499000000002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0.1462985916</v>
      </c>
      <c r="AD12">
        <f t="shared" si="1"/>
        <v>17.270200408400001</v>
      </c>
      <c r="AE12">
        <v>0</v>
      </c>
      <c r="AF12" s="24"/>
      <c r="AG12">
        <f t="shared" si="2"/>
        <v>17.270200408400001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18.22852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0.15311956799999998</v>
      </c>
      <c r="AD13">
        <f t="shared" si="1"/>
        <v>18.075400431999999</v>
      </c>
      <c r="AE13">
        <v>0</v>
      </c>
      <c r="AF13" s="24"/>
      <c r="AG13">
        <f t="shared" si="2"/>
        <v>18.075400431999999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19.319979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0.87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0.1695958236</v>
      </c>
      <c r="AD14">
        <f t="shared" si="1"/>
        <v>20.020383176399999</v>
      </c>
      <c r="AE14">
        <v>0</v>
      </c>
      <c r="AF14" s="24"/>
      <c r="AG14">
        <f t="shared" si="2"/>
        <v>20.020383176399999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18.944333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0.1591323972</v>
      </c>
      <c r="AD15">
        <f t="shared" si="1"/>
        <v>18.7852006028</v>
      </c>
      <c r="AE15">
        <v>0</v>
      </c>
      <c r="AF15" s="24"/>
      <c r="AG15">
        <f t="shared" si="2"/>
        <v>18.7852006028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17.078762000000001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0.14346160080000001</v>
      </c>
      <c r="AD16">
        <f t="shared" si="1"/>
        <v>16.935300399200003</v>
      </c>
      <c r="AE16">
        <v>0</v>
      </c>
      <c r="AF16" s="24"/>
      <c r="AG16">
        <f t="shared" si="2"/>
        <v>16.935300399200003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18.615773000000001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0.15637249319999999</v>
      </c>
      <c r="AD17">
        <f t="shared" si="1"/>
        <v>18.459400506800002</v>
      </c>
      <c r="AE17">
        <v>0</v>
      </c>
      <c r="AF17" s="24"/>
      <c r="AG17">
        <f t="shared" si="2"/>
        <v>18.459400506800002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17.604277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0.1478759268</v>
      </c>
      <c r="AD18">
        <f t="shared" si="1"/>
        <v>17.456401073199999</v>
      </c>
      <c r="AE18">
        <v>0</v>
      </c>
      <c r="AF18" s="24"/>
      <c r="AG18">
        <f t="shared" si="2"/>
        <v>17.456401073199999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16.236184000000002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0.1363839456</v>
      </c>
      <c r="AD19">
        <f t="shared" si="1"/>
        <v>16.099800054400003</v>
      </c>
      <c r="AE19">
        <v>0</v>
      </c>
      <c r="AF19" s="24"/>
      <c r="AG19">
        <f t="shared" si="2"/>
        <v>16.099800054400003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19.303298000000002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2.71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0.1849117032</v>
      </c>
      <c r="AD20">
        <f t="shared" si="1"/>
        <v>21.828386296800002</v>
      </c>
      <c r="AE20">
        <v>0</v>
      </c>
      <c r="AF20" s="24"/>
      <c r="AG20">
        <f t="shared" si="2"/>
        <v>21.828386296800002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19.336023000000001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1.1599999999999999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0.1721665932</v>
      </c>
      <c r="AD21">
        <f t="shared" si="1"/>
        <v>20.323856406800001</v>
      </c>
      <c r="AE21">
        <v>0</v>
      </c>
      <c r="AF21" s="24"/>
      <c r="AG21">
        <f t="shared" si="2"/>
        <v>20.323856406800001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19.336023000000001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1.84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0.17787859319999999</v>
      </c>
      <c r="AD22">
        <f t="shared" si="1"/>
        <v>20.998144406800002</v>
      </c>
      <c r="AE22">
        <v>0</v>
      </c>
      <c r="AF22" s="24"/>
      <c r="AG22">
        <f t="shared" si="2"/>
        <v>20.998144406800002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19.336023000000001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3.48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0.1916545932</v>
      </c>
      <c r="AD23">
        <f t="shared" si="1"/>
        <v>22.624368406800002</v>
      </c>
      <c r="AE23">
        <v>0</v>
      </c>
      <c r="AF23" s="24"/>
      <c r="AG23">
        <f t="shared" si="2"/>
        <v>22.624368406800002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19.336023000000001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4.0599999999999996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0.20299459319999999</v>
      </c>
      <c r="AD24">
        <f t="shared" si="1"/>
        <v>23.963028406799999</v>
      </c>
      <c r="AE24">
        <v>0</v>
      </c>
      <c r="AF24" s="24"/>
      <c r="AG24">
        <f t="shared" si="2"/>
        <v>23.963028406799999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0.77</v>
      </c>
      <c r="AP24" s="148">
        <f>GDAM_IEX!S24</f>
        <v>0</v>
      </c>
      <c r="AQ24" s="148">
        <f>GDAM_PXI!M24</f>
        <v>0</v>
      </c>
      <c r="AR24" s="148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19.336023000000001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4.83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0.20299459320000002</v>
      </c>
      <c r="AD25">
        <f t="shared" si="1"/>
        <v>23.963028406800003</v>
      </c>
      <c r="AE25">
        <v>0</v>
      </c>
      <c r="AF25" s="24"/>
      <c r="AG25">
        <f t="shared" si="2"/>
        <v>23.963028406800003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19.336023000000001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3.87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0.1949305932</v>
      </c>
      <c r="AD26">
        <f t="shared" si="1"/>
        <v>23.011092406800003</v>
      </c>
      <c r="AE26">
        <v>0</v>
      </c>
      <c r="AF26" s="24"/>
      <c r="AG26">
        <f t="shared" si="2"/>
        <v>23.011092406800003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19.336023000000001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2.2200000000000002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0.18107059319999999</v>
      </c>
      <c r="AD27">
        <f t="shared" si="1"/>
        <v>21.374952406799999</v>
      </c>
      <c r="AE27">
        <v>0</v>
      </c>
      <c r="AF27" s="24"/>
      <c r="AG27">
        <f t="shared" si="2"/>
        <v>21.374952406799999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19.336023000000001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0.20299459320000002</v>
      </c>
      <c r="AD28">
        <f t="shared" si="1"/>
        <v>23.963028406800003</v>
      </c>
      <c r="AE28">
        <v>0</v>
      </c>
      <c r="AF28" s="24"/>
      <c r="AG28">
        <f t="shared" si="2"/>
        <v>23.963028406800003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19.336023000000001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4.83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0.20299459320000002</v>
      </c>
      <c r="AD29">
        <f t="shared" si="1"/>
        <v>23.963028406800003</v>
      </c>
      <c r="AE29">
        <v>0</v>
      </c>
      <c r="AF29" s="24"/>
      <c r="AG29">
        <f t="shared" si="2"/>
        <v>23.963028406800003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19.336023000000001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3.09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0.1883785932</v>
      </c>
      <c r="AD30">
        <f t="shared" si="1"/>
        <v>22.237644406800001</v>
      </c>
      <c r="AE30">
        <v>0</v>
      </c>
      <c r="AF30" s="24"/>
      <c r="AG30">
        <f t="shared" si="2"/>
        <v>22.237644406800001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19.336023000000001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4.83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0.20299459320000002</v>
      </c>
      <c r="AD31">
        <f t="shared" si="1"/>
        <v>23.963028406800003</v>
      </c>
      <c r="AE31">
        <v>0</v>
      </c>
      <c r="AF31" s="24"/>
      <c r="AG31">
        <f t="shared" si="2"/>
        <v>23.963028406800003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19.336023000000001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4.83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0.20299459320000002</v>
      </c>
      <c r="AD32">
        <f t="shared" si="1"/>
        <v>23.963028406800003</v>
      </c>
      <c r="AE32">
        <v>0</v>
      </c>
      <c r="AF32" s="24"/>
      <c r="AG32">
        <f t="shared" si="2"/>
        <v>23.963028406800003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19.336023000000001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1.1599999999999999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0.1721665932</v>
      </c>
      <c r="AD33">
        <f t="shared" si="1"/>
        <v>20.323856406800001</v>
      </c>
      <c r="AE33">
        <v>0</v>
      </c>
      <c r="AF33" s="24"/>
      <c r="AG33">
        <f t="shared" si="2"/>
        <v>20.323856406800001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19.336023000000001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0.77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0.16889059319999999</v>
      </c>
      <c r="AD34">
        <f t="shared" si="1"/>
        <v>19.9371324068</v>
      </c>
      <c r="AE34">
        <v>0</v>
      </c>
      <c r="AF34" s="24"/>
      <c r="AG34">
        <f t="shared" si="2"/>
        <v>19.9371324068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19.336023000000001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1.1599999999999999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0.1721665932</v>
      </c>
      <c r="AD35">
        <f t="shared" si="1"/>
        <v>20.323856406800001</v>
      </c>
      <c r="AE35">
        <v>0</v>
      </c>
      <c r="AF35" s="24"/>
      <c r="AG35">
        <f t="shared" si="2"/>
        <v>20.323856406800001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19.336023000000001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0.87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0.1697305932</v>
      </c>
      <c r="AD36">
        <f t="shared" si="1"/>
        <v>20.036292406800001</v>
      </c>
      <c r="AE36">
        <v>0</v>
      </c>
      <c r="AF36" s="24"/>
      <c r="AG36">
        <f t="shared" si="2"/>
        <v>20.036292406800001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19.336023000000001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4.83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0.20299459320000002</v>
      </c>
      <c r="AD37">
        <f t="shared" si="1"/>
        <v>23.963028406800003</v>
      </c>
      <c r="AE37">
        <v>0</v>
      </c>
      <c r="AF37" s="24"/>
      <c r="AG37">
        <f t="shared" si="2"/>
        <v>23.963028406800003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19.336023000000001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4.83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0.20299459320000002</v>
      </c>
      <c r="AD38">
        <f t="shared" si="1"/>
        <v>23.963028406800003</v>
      </c>
      <c r="AE38">
        <v>0</v>
      </c>
      <c r="AF38" s="24"/>
      <c r="AG38">
        <f t="shared" si="2"/>
        <v>23.963028406800003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18.272489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5.8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0.20220890759999999</v>
      </c>
      <c r="AD39">
        <f t="shared" si="1"/>
        <v>23.870280092400002</v>
      </c>
      <c r="AE39">
        <v>0</v>
      </c>
      <c r="AF39" s="24"/>
      <c r="AG39">
        <f t="shared" si="2"/>
        <v>23.870280092400002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18.272489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5.8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0.20220890759999999</v>
      </c>
      <c r="AD40">
        <f t="shared" si="1"/>
        <v>23.870280092400002</v>
      </c>
      <c r="AE40">
        <v>0</v>
      </c>
      <c r="AF40" s="24"/>
      <c r="AG40">
        <f t="shared" si="2"/>
        <v>23.870280092400002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18.272489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3.09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0.17944490759999998</v>
      </c>
      <c r="AD41">
        <f t="shared" si="1"/>
        <v>21.183044092399999</v>
      </c>
      <c r="AE41">
        <v>0</v>
      </c>
      <c r="AF41" s="24"/>
      <c r="AG41">
        <f t="shared" si="2"/>
        <v>21.183044092399999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18.272489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1.26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0.16407290760000001</v>
      </c>
      <c r="AD42">
        <f t="shared" si="1"/>
        <v>19.3684160924</v>
      </c>
      <c r="AE42">
        <v>0</v>
      </c>
      <c r="AF42" s="24"/>
      <c r="AG42">
        <f t="shared" si="2"/>
        <v>19.3684160924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18.272489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3.58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0.18356090759999999</v>
      </c>
      <c r="AD43">
        <f t="shared" si="1"/>
        <v>21.668928092399998</v>
      </c>
      <c r="AE43">
        <v>0</v>
      </c>
      <c r="AF43" s="24"/>
      <c r="AG43">
        <f t="shared" si="2"/>
        <v>21.668928092399998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18.272489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2.8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0.17700890759999999</v>
      </c>
      <c r="AD44">
        <f t="shared" si="1"/>
        <v>20.8954800924</v>
      </c>
      <c r="AE44">
        <v>0</v>
      </c>
      <c r="AF44" s="24"/>
      <c r="AG44">
        <f t="shared" si="2"/>
        <v>20.8954800924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18.272489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0.28999999999999998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0.1559249076</v>
      </c>
      <c r="AD45">
        <f t="shared" si="1"/>
        <v>18.4065640924</v>
      </c>
      <c r="AE45">
        <v>0</v>
      </c>
      <c r="AF45" s="24"/>
      <c r="AG45">
        <f t="shared" si="2"/>
        <v>18.4065640924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18.272489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1.1599999999999999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0.1632329076</v>
      </c>
      <c r="AD46">
        <f t="shared" si="1"/>
        <v>19.269256092399999</v>
      </c>
      <c r="AE46">
        <v>0</v>
      </c>
      <c r="AF46" s="24"/>
      <c r="AG46">
        <f t="shared" si="2"/>
        <v>19.269256092399999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18.197559999999999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0.15285950399999998</v>
      </c>
      <c r="AD47">
        <f t="shared" si="1"/>
        <v>18.044700496000001</v>
      </c>
      <c r="AE47">
        <v>0</v>
      </c>
      <c r="AF47" s="24"/>
      <c r="AG47">
        <f t="shared" si="2"/>
        <v>18.044700496000001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18.272489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2.0299999999999998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0.17054090760000001</v>
      </c>
      <c r="AD48">
        <f t="shared" si="1"/>
        <v>20.131948092400002</v>
      </c>
      <c r="AE48">
        <v>0</v>
      </c>
      <c r="AF48" s="24"/>
      <c r="AG48">
        <f t="shared" si="2"/>
        <v>20.131948092400002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18.272489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2.3199999999999998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0.17297690760000001</v>
      </c>
      <c r="AD49">
        <f t="shared" si="1"/>
        <v>20.419512092400002</v>
      </c>
      <c r="AE49">
        <v>0</v>
      </c>
      <c r="AF49" s="24"/>
      <c r="AG49">
        <f t="shared" si="2"/>
        <v>20.419512092400002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18.272489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1.35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0.16482890759999999</v>
      </c>
      <c r="AD50">
        <f t="shared" si="1"/>
        <v>19.457660092400001</v>
      </c>
      <c r="AE50">
        <v>0</v>
      </c>
      <c r="AF50" s="24"/>
      <c r="AG50">
        <f t="shared" si="2"/>
        <v>19.457660092400001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17.209056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5.22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0.18840407039999998</v>
      </c>
      <c r="AD51">
        <f t="shared" si="1"/>
        <v>22.240651929599998</v>
      </c>
      <c r="AE51">
        <v>0</v>
      </c>
      <c r="AF51" s="24"/>
      <c r="AG51">
        <f t="shared" si="2"/>
        <v>22.240651929599998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17.209056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6.96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0.2030200704</v>
      </c>
      <c r="AD52">
        <f t="shared" si="1"/>
        <v>23.9660359296</v>
      </c>
      <c r="AE52">
        <v>0</v>
      </c>
      <c r="AF52" s="24"/>
      <c r="AG52">
        <f t="shared" si="2"/>
        <v>23.9660359296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17.209056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3.96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0.1778200704</v>
      </c>
      <c r="AD53">
        <f t="shared" si="1"/>
        <v>20.991235929600002</v>
      </c>
      <c r="AE53">
        <v>0</v>
      </c>
      <c r="AF53" s="24"/>
      <c r="AG53">
        <f t="shared" si="2"/>
        <v>20.991235929600002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17.209056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5.32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0.18924407039999999</v>
      </c>
      <c r="AD54">
        <f t="shared" si="1"/>
        <v>22.3398119296</v>
      </c>
      <c r="AE54">
        <v>0</v>
      </c>
      <c r="AF54" s="24"/>
      <c r="AG54">
        <f t="shared" si="2"/>
        <v>22.3398119296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17.209056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6.96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0.2030200704</v>
      </c>
      <c r="AD55">
        <f t="shared" si="1"/>
        <v>23.9660359296</v>
      </c>
      <c r="AE55">
        <v>0</v>
      </c>
      <c r="AF55" s="24"/>
      <c r="AG55">
        <f t="shared" si="2"/>
        <v>23.9660359296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17.209056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6.96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0.2030200704</v>
      </c>
      <c r="AD56">
        <f t="shared" si="1"/>
        <v>23.9660359296</v>
      </c>
      <c r="AE56">
        <v>0</v>
      </c>
      <c r="AF56" s="24"/>
      <c r="AG56">
        <f t="shared" si="2"/>
        <v>23.9660359296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17.209056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6.96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0.2030200704</v>
      </c>
      <c r="AD57">
        <f t="shared" si="1"/>
        <v>23.9660359296</v>
      </c>
      <c r="AE57">
        <v>0</v>
      </c>
      <c r="AF57" s="24"/>
      <c r="AG57">
        <f t="shared" si="2"/>
        <v>23.9660359296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17.209056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6.19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0.1965520704</v>
      </c>
      <c r="AD58">
        <f t="shared" si="1"/>
        <v>23.202503929600002</v>
      </c>
      <c r="AE58">
        <v>0</v>
      </c>
      <c r="AF58" s="24"/>
      <c r="AG58">
        <f t="shared" si="2"/>
        <v>23.202503929600002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17.209056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6.96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0.2030200704</v>
      </c>
      <c r="AD59">
        <f t="shared" si="1"/>
        <v>23.9660359296</v>
      </c>
      <c r="AE59">
        <v>0</v>
      </c>
      <c r="AF59" s="24"/>
      <c r="AG59">
        <f t="shared" si="2"/>
        <v>23.9660359296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17.209056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6.96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0.2030200704</v>
      </c>
      <c r="AD60">
        <f t="shared" si="1"/>
        <v>23.9660359296</v>
      </c>
      <c r="AE60">
        <v>0</v>
      </c>
      <c r="AF60" s="24"/>
      <c r="AG60">
        <f t="shared" si="2"/>
        <v>23.9660359296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17.209056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6.96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0.2030200704</v>
      </c>
      <c r="AD61">
        <f t="shared" si="1"/>
        <v>23.9660359296</v>
      </c>
      <c r="AE61">
        <v>0</v>
      </c>
      <c r="AF61" s="24"/>
      <c r="AG61">
        <f t="shared" si="2"/>
        <v>23.9660359296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17.209056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6.96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0.2030200704</v>
      </c>
      <c r="AD62">
        <f t="shared" si="1"/>
        <v>23.9660359296</v>
      </c>
      <c r="AE62">
        <v>0</v>
      </c>
      <c r="AF62" s="24"/>
      <c r="AG62">
        <f t="shared" si="2"/>
        <v>23.9660359296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17.209056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6.96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0.2030200704</v>
      </c>
      <c r="AD63">
        <f t="shared" si="1"/>
        <v>23.9660359296</v>
      </c>
      <c r="AE63">
        <v>0</v>
      </c>
      <c r="AF63" s="24"/>
      <c r="AG63">
        <f t="shared" si="2"/>
        <v>23.9660359296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17.209056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6.96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0.2030200704</v>
      </c>
      <c r="AD64">
        <f t="shared" si="1"/>
        <v>23.9660359296</v>
      </c>
      <c r="AE64">
        <v>0</v>
      </c>
      <c r="AF64" s="24"/>
      <c r="AG64">
        <f t="shared" si="2"/>
        <v>23.9660359296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17.209056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6.96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0.2030200704</v>
      </c>
      <c r="AD65">
        <f t="shared" si="1"/>
        <v>23.9660359296</v>
      </c>
      <c r="AE65">
        <v>0</v>
      </c>
      <c r="AF65" s="24"/>
      <c r="AG65">
        <f t="shared" si="2"/>
        <v>23.9660359296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17.209056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3.38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0.19243607039999999</v>
      </c>
      <c r="AD66">
        <f t="shared" si="1"/>
        <v>22.7166199296</v>
      </c>
      <c r="AE66">
        <v>0</v>
      </c>
      <c r="AF66" s="24"/>
      <c r="AG66">
        <f t="shared" si="2"/>
        <v>22.7166199296</v>
      </c>
      <c r="AI66" s="34">
        <f>PXIL!M66</f>
        <v>0</v>
      </c>
      <c r="AJ66" s="34">
        <f>PXIL!S66</f>
        <v>0</v>
      </c>
      <c r="AK66" s="34">
        <f>RTM_IEX!M66</f>
        <v>0.09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2.23</v>
      </c>
      <c r="AP66" s="148">
        <f>GDAM_IEX!S66</f>
        <v>0</v>
      </c>
      <c r="AQ66" s="148">
        <f>GDAM_PXI!M66</f>
        <v>0</v>
      </c>
      <c r="AR66" s="148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18.141439999999999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5.8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0.20110809599999999</v>
      </c>
      <c r="AD67">
        <f t="shared" si="1"/>
        <v>23.740331904000001</v>
      </c>
      <c r="AE67">
        <v>0</v>
      </c>
      <c r="AF67" s="24"/>
      <c r="AG67">
        <f t="shared" si="2"/>
        <v>23.740331904000001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19.219698999999999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4.83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0.20201747159999997</v>
      </c>
      <c r="AD68">
        <f t="shared" ref="AD68:AD98" si="4">SUM(B68:AB68,AI68:AR68)-AC68</f>
        <v>23.847681528399995</v>
      </c>
      <c r="AE68">
        <v>0</v>
      </c>
      <c r="AF68" s="24"/>
      <c r="AG68">
        <f t="shared" ref="AG68:AG98" si="5">SUM(AD68:AF68)</f>
        <v>23.847681528399995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19.336023000000001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4.83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0.20299459320000002</v>
      </c>
      <c r="AD69">
        <f t="shared" si="4"/>
        <v>23.963028406800003</v>
      </c>
      <c r="AE69">
        <v>0</v>
      </c>
      <c r="AF69" s="24"/>
      <c r="AG69">
        <f t="shared" si="5"/>
        <v>23.963028406800003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19.336023000000001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4.83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0.20299459320000002</v>
      </c>
      <c r="AD70">
        <f t="shared" si="4"/>
        <v>23.963028406800003</v>
      </c>
      <c r="AE70">
        <v>0</v>
      </c>
      <c r="AF70" s="24"/>
      <c r="AG70">
        <f t="shared" si="5"/>
        <v>23.963028406800003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19.336023000000001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4.83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0.20299459320000002</v>
      </c>
      <c r="AD71">
        <f t="shared" si="4"/>
        <v>23.963028406800003</v>
      </c>
      <c r="AE71">
        <v>0</v>
      </c>
      <c r="AF71" s="24"/>
      <c r="AG71">
        <f t="shared" si="5"/>
        <v>23.963028406800003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19.336023000000001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3.5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0.19283059320000001</v>
      </c>
      <c r="AD72">
        <f t="shared" si="4"/>
        <v>22.763192406800002</v>
      </c>
      <c r="AE72">
        <v>0</v>
      </c>
      <c r="AF72" s="24"/>
      <c r="AG72">
        <f t="shared" si="5"/>
        <v>22.763192406800002</v>
      </c>
      <c r="AI72" s="34">
        <f>PXIL!M72</f>
        <v>0</v>
      </c>
      <c r="AJ72" s="34">
        <f>PXIL!S72</f>
        <v>0</v>
      </c>
      <c r="AK72" s="34">
        <f>RTM_IEX!M72</f>
        <v>0.12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19.336023000000001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2.3199999999999998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0.18333859320000001</v>
      </c>
      <c r="AD73">
        <f t="shared" si="4"/>
        <v>21.642684406800004</v>
      </c>
      <c r="AE73">
        <v>0</v>
      </c>
      <c r="AF73" s="24"/>
      <c r="AG73">
        <f t="shared" si="5"/>
        <v>21.642684406800004</v>
      </c>
      <c r="AI73" s="34">
        <f>PXIL!M73</f>
        <v>0</v>
      </c>
      <c r="AJ73" s="34">
        <f>PXIL!S73</f>
        <v>0</v>
      </c>
      <c r="AK73" s="34">
        <f>RTM_IEX!M73</f>
        <v>0.17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19.336023000000001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1.82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0.1791385932</v>
      </c>
      <c r="AD74">
        <f t="shared" si="4"/>
        <v>21.146884406800002</v>
      </c>
      <c r="AE74">
        <v>0</v>
      </c>
      <c r="AF74" s="24"/>
      <c r="AG74">
        <f t="shared" si="5"/>
        <v>21.146884406800002</v>
      </c>
      <c r="AI74" s="34">
        <f>PXIL!M74</f>
        <v>0</v>
      </c>
      <c r="AJ74" s="34">
        <f>PXIL!S74</f>
        <v>0</v>
      </c>
      <c r="AK74" s="34">
        <f>RTM_IEX!M74</f>
        <v>0.17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19.336023000000001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1.67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0.17821459319999997</v>
      </c>
      <c r="AD75">
        <f t="shared" si="4"/>
        <v>21.0378084068</v>
      </c>
      <c r="AE75">
        <v>0</v>
      </c>
      <c r="AF75" s="24"/>
      <c r="AG75">
        <f t="shared" si="5"/>
        <v>21.0378084068</v>
      </c>
      <c r="AI75" s="34">
        <f>PXIL!M75</f>
        <v>0</v>
      </c>
      <c r="AJ75" s="34">
        <f>PXIL!S75</f>
        <v>0</v>
      </c>
      <c r="AK75" s="34">
        <f>RTM_IEX!M75</f>
        <v>0.21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19.336023000000001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1.42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0.17594659319999997</v>
      </c>
      <c r="AD76">
        <f t="shared" si="4"/>
        <v>20.770076406800001</v>
      </c>
      <c r="AE76">
        <v>0</v>
      </c>
      <c r="AF76" s="24"/>
      <c r="AG76">
        <f t="shared" si="5"/>
        <v>20.770076406800001</v>
      </c>
      <c r="AI76" s="34">
        <f>PXIL!M76</f>
        <v>0</v>
      </c>
      <c r="AJ76" s="34">
        <f>PXIL!S76</f>
        <v>0</v>
      </c>
      <c r="AK76" s="34">
        <f>RTM_IEX!M76</f>
        <v>0.19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19.336023000000001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1.87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0.18023059319999998</v>
      </c>
      <c r="AD77">
        <f t="shared" si="4"/>
        <v>21.275792406800001</v>
      </c>
      <c r="AE77">
        <v>0</v>
      </c>
      <c r="AF77" s="24"/>
      <c r="AG77">
        <f t="shared" si="5"/>
        <v>21.275792406800001</v>
      </c>
      <c r="AI77" s="34">
        <f>PXIL!M77</f>
        <v>0</v>
      </c>
      <c r="AJ77" s="34">
        <f>PXIL!S77</f>
        <v>0</v>
      </c>
      <c r="AK77" s="34">
        <f>RTM_IEX!M77</f>
        <v>0.25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19.336023000000001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2.3199999999999998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0.18375859319999999</v>
      </c>
      <c r="AD78">
        <f t="shared" si="4"/>
        <v>21.6922644068</v>
      </c>
      <c r="AE78">
        <v>0</v>
      </c>
      <c r="AF78" s="24"/>
      <c r="AG78">
        <f t="shared" si="5"/>
        <v>21.6922644068</v>
      </c>
      <c r="AI78" s="34">
        <f>PXIL!M78</f>
        <v>0</v>
      </c>
      <c r="AJ78" s="34">
        <f>PXIL!S78</f>
        <v>0</v>
      </c>
      <c r="AK78" s="34">
        <f>RTM_IEX!M78</f>
        <v>0.22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19.336023000000001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3.97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0.19686259319999999</v>
      </c>
      <c r="AD79">
        <f t="shared" si="4"/>
        <v>23.2391604068</v>
      </c>
      <c r="AE79">
        <v>0</v>
      </c>
      <c r="AF79" s="24"/>
      <c r="AG79">
        <f t="shared" si="5"/>
        <v>23.2391604068</v>
      </c>
      <c r="AI79" s="34">
        <f>PXIL!M79</f>
        <v>0</v>
      </c>
      <c r="AJ79" s="34">
        <f>PXIL!S79</f>
        <v>0</v>
      </c>
      <c r="AK79" s="34">
        <f>RTM_IEX!M79</f>
        <v>0.13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19.336023000000001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4.83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0.20299459320000002</v>
      </c>
      <c r="AD80">
        <f t="shared" si="4"/>
        <v>23.963028406800003</v>
      </c>
      <c r="AE80">
        <v>0</v>
      </c>
      <c r="AF80" s="24"/>
      <c r="AG80">
        <f t="shared" si="5"/>
        <v>23.963028406800003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19.336023000000001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4.83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0.20299459320000002</v>
      </c>
      <c r="AD81">
        <f t="shared" si="4"/>
        <v>23.963028406800003</v>
      </c>
      <c r="AE81">
        <v>0</v>
      </c>
      <c r="AF81" s="24"/>
      <c r="AG81">
        <f t="shared" si="5"/>
        <v>23.963028406800003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19.336023000000001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4.83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0.20299459320000002</v>
      </c>
      <c r="AD82">
        <f t="shared" si="4"/>
        <v>23.963028406800003</v>
      </c>
      <c r="AE82">
        <v>0</v>
      </c>
      <c r="AF82" s="24"/>
      <c r="AG82">
        <f t="shared" si="5"/>
        <v>23.963028406800003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19.336023000000001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4.83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0.20299459320000002</v>
      </c>
      <c r="AD83">
        <f t="shared" si="4"/>
        <v>23.963028406800003</v>
      </c>
      <c r="AE83">
        <v>0</v>
      </c>
      <c r="AF83" s="24"/>
      <c r="AG83">
        <f t="shared" si="5"/>
        <v>23.963028406800003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19.336023000000001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4.83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0.20299459320000002</v>
      </c>
      <c r="AD84">
        <f t="shared" si="4"/>
        <v>23.963028406800003</v>
      </c>
      <c r="AE84">
        <v>0</v>
      </c>
      <c r="AF84" s="24"/>
      <c r="AG84">
        <f t="shared" si="5"/>
        <v>23.963028406800003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19.336023000000001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4.83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0.20299459320000002</v>
      </c>
      <c r="AD85">
        <f t="shared" si="4"/>
        <v>23.963028406800003</v>
      </c>
      <c r="AE85">
        <v>0</v>
      </c>
      <c r="AF85" s="24"/>
      <c r="AG85">
        <f t="shared" si="5"/>
        <v>23.963028406800003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19.336023000000001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4.83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0.20299459320000002</v>
      </c>
      <c r="AD86">
        <f t="shared" si="4"/>
        <v>23.963028406800003</v>
      </c>
      <c r="AE86">
        <v>0</v>
      </c>
      <c r="AF86" s="24"/>
      <c r="AG86">
        <f t="shared" si="5"/>
        <v>23.963028406800003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19.336023000000001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4.83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0.20299459320000002</v>
      </c>
      <c r="AD87">
        <f t="shared" si="4"/>
        <v>23.963028406800003</v>
      </c>
      <c r="AE87">
        <v>0</v>
      </c>
      <c r="AF87" s="24"/>
      <c r="AG87">
        <f t="shared" si="5"/>
        <v>23.963028406800003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19.336023000000001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4.83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0.20299459320000002</v>
      </c>
      <c r="AD88">
        <f t="shared" si="4"/>
        <v>23.963028406800003</v>
      </c>
      <c r="AE88">
        <v>0</v>
      </c>
      <c r="AF88" s="24"/>
      <c r="AG88">
        <f t="shared" si="5"/>
        <v>23.963028406800003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19.336023000000001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4.83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0.20299459320000002</v>
      </c>
      <c r="AD89">
        <f t="shared" si="4"/>
        <v>23.963028406800003</v>
      </c>
      <c r="AE89">
        <v>0</v>
      </c>
      <c r="AF89" s="24"/>
      <c r="AG89">
        <f t="shared" si="5"/>
        <v>23.963028406800003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19.336023000000001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4.83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0.20299459320000002</v>
      </c>
      <c r="AD90">
        <f t="shared" si="4"/>
        <v>23.963028406800003</v>
      </c>
      <c r="AE90">
        <v>0</v>
      </c>
      <c r="AF90" s="24"/>
      <c r="AG90">
        <f t="shared" si="5"/>
        <v>23.963028406800003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19.336023000000001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4.83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0.20299459320000002</v>
      </c>
      <c r="AD91">
        <f t="shared" si="4"/>
        <v>23.963028406800003</v>
      </c>
      <c r="AE91">
        <v>0</v>
      </c>
      <c r="AF91" s="24"/>
      <c r="AG91">
        <f t="shared" si="5"/>
        <v>23.963028406800003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19.336023000000001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4.83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0.20299459320000002</v>
      </c>
      <c r="AD92">
        <f t="shared" si="4"/>
        <v>23.963028406800003</v>
      </c>
      <c r="AE92">
        <v>0</v>
      </c>
      <c r="AF92" s="24"/>
      <c r="AG92">
        <f t="shared" si="5"/>
        <v>23.963028406800003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19.336023000000001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3.87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0.1949305932</v>
      </c>
      <c r="AD93">
        <f t="shared" si="4"/>
        <v>23.011092406800003</v>
      </c>
      <c r="AE93">
        <v>0</v>
      </c>
      <c r="AF93" s="24"/>
      <c r="AG93">
        <f t="shared" si="5"/>
        <v>23.011092406800003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19.336023000000001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3.58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0.19249459320000001</v>
      </c>
      <c r="AD94">
        <f t="shared" si="4"/>
        <v>22.723528406800003</v>
      </c>
      <c r="AE94">
        <v>0</v>
      </c>
      <c r="AF94" s="24"/>
      <c r="AG94">
        <f t="shared" si="5"/>
        <v>22.723528406800003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19.336023000000001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3.96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0.19568659320000001</v>
      </c>
      <c r="AD95">
        <f t="shared" si="4"/>
        <v>23.1003364068</v>
      </c>
      <c r="AE95">
        <v>0</v>
      </c>
      <c r="AF95" s="24"/>
      <c r="AG95">
        <f t="shared" si="5"/>
        <v>23.1003364068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19.336023000000001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2.71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0.1851865932</v>
      </c>
      <c r="AD96">
        <f t="shared" si="4"/>
        <v>21.860836406800001</v>
      </c>
      <c r="AE96">
        <v>0</v>
      </c>
      <c r="AF96" s="24"/>
      <c r="AG96">
        <f t="shared" si="5"/>
        <v>21.860836406800001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19.336023000000001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2.3199999999999998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0.1819105932</v>
      </c>
      <c r="AD97">
        <f t="shared" si="4"/>
        <v>21.4741124068</v>
      </c>
      <c r="AE97">
        <v>0</v>
      </c>
      <c r="AF97" s="24"/>
      <c r="AG97">
        <f t="shared" si="5"/>
        <v>21.4741124068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19.336023000000001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1.06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0.17132659319999999</v>
      </c>
      <c r="AD98">
        <f t="shared" si="4"/>
        <v>20.2246964068</v>
      </c>
      <c r="AE98">
        <v>0</v>
      </c>
      <c r="AF98" s="24"/>
      <c r="AG98">
        <f t="shared" si="5"/>
        <v>20.2246964068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0.4463893132500002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8.0177499999999971E-2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4.4327162312999971E-3</v>
      </c>
      <c r="AD99">
        <f t="shared" si="6"/>
        <v>0.52327159701869996</v>
      </c>
      <c r="AE99">
        <f t="shared" ref="AE99:AR99" si="8">SUM(AE3:AE98)/4000</f>
        <v>0</v>
      </c>
      <c r="AG99">
        <f t="shared" si="8"/>
        <v>0.52327159701869996</v>
      </c>
      <c r="AI99">
        <f t="shared" si="8"/>
        <v>0</v>
      </c>
      <c r="AJ99">
        <f t="shared" si="8"/>
        <v>0</v>
      </c>
      <c r="AK99">
        <f t="shared" si="8"/>
        <v>3.8749999999999993E-4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7.5000000000000002E-4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45233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'[1]03'!B5</f>
        <v>265</v>
      </c>
      <c r="C3" s="16">
        <f>'[1]03'!C5</f>
        <v>0</v>
      </c>
      <c r="D3" s="16">
        <f>'[1]03'!D5</f>
        <v>65</v>
      </c>
      <c r="E3" s="16">
        <f>'[1]03'!E5</f>
        <v>0</v>
      </c>
      <c r="F3" s="15">
        <f>SUM(B3:E3)</f>
        <v>330</v>
      </c>
      <c r="G3" s="15">
        <f>'[1]03'!H5</f>
        <v>0</v>
      </c>
      <c r="H3" s="16">
        <f>'[1]03'!I5</f>
        <v>0</v>
      </c>
      <c r="I3" s="16">
        <f>'[1]03'!J5</f>
        <v>0</v>
      </c>
      <c r="J3" s="16">
        <f>'[1]03'!K5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'[1]03'!B6</f>
        <v>265</v>
      </c>
      <c r="C4" s="16">
        <f>'[1]03'!C6</f>
        <v>0</v>
      </c>
      <c r="D4" s="16">
        <f>'[1]03'!D6</f>
        <v>65</v>
      </c>
      <c r="E4" s="16">
        <f>'[1]03'!E6</f>
        <v>0</v>
      </c>
      <c r="F4" s="15">
        <f>SUM(B4:E4)</f>
        <v>330</v>
      </c>
      <c r="G4" s="15">
        <f>'[1]03'!H6</f>
        <v>0</v>
      </c>
      <c r="H4" s="16">
        <f>'[1]03'!I6</f>
        <v>0</v>
      </c>
      <c r="I4" s="16">
        <f>'[1]03'!J6</f>
        <v>0</v>
      </c>
      <c r="J4" s="16">
        <f>'[1]03'!K6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'[1]03'!B7</f>
        <v>265</v>
      </c>
      <c r="C5" s="16">
        <f>'[1]03'!C7</f>
        <v>0</v>
      </c>
      <c r="D5" s="16">
        <f>'[1]03'!D7</f>
        <v>65</v>
      </c>
      <c r="E5" s="16">
        <f>'[1]03'!E7</f>
        <v>0</v>
      </c>
      <c r="F5" s="15">
        <f t="shared" ref="F5:F68" si="6">SUM(B5:E5)</f>
        <v>330</v>
      </c>
      <c r="G5" s="15">
        <f>'[1]03'!H7</f>
        <v>0</v>
      </c>
      <c r="H5" s="16">
        <f>'[1]03'!I7</f>
        <v>0</v>
      </c>
      <c r="I5" s="16">
        <f>'[1]03'!J7</f>
        <v>0</v>
      </c>
      <c r="J5" s="16">
        <f>'[1]03'!K7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'[1]03'!B8</f>
        <v>265</v>
      </c>
      <c r="C6" s="16">
        <f>'[1]03'!C8</f>
        <v>0</v>
      </c>
      <c r="D6" s="16">
        <f>'[1]03'!D8</f>
        <v>65</v>
      </c>
      <c r="E6" s="16">
        <f>'[1]03'!E8</f>
        <v>0</v>
      </c>
      <c r="F6" s="15">
        <f t="shared" si="6"/>
        <v>330</v>
      </c>
      <c r="G6" s="15">
        <f>'[1]03'!H8</f>
        <v>0</v>
      </c>
      <c r="H6" s="16">
        <f>'[1]03'!I8</f>
        <v>0</v>
      </c>
      <c r="I6" s="16">
        <f>'[1]03'!J8</f>
        <v>0</v>
      </c>
      <c r="J6" s="16">
        <f>'[1]03'!K8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'[1]03'!B9</f>
        <v>265</v>
      </c>
      <c r="C7" s="16">
        <f>'[1]03'!C9</f>
        <v>0</v>
      </c>
      <c r="D7" s="16">
        <f>'[1]03'!D9</f>
        <v>65</v>
      </c>
      <c r="E7" s="16">
        <f>'[1]03'!E9</f>
        <v>0</v>
      </c>
      <c r="F7" s="15">
        <f t="shared" si="6"/>
        <v>330</v>
      </c>
      <c r="G7" s="15">
        <f>'[1]03'!H9</f>
        <v>0</v>
      </c>
      <c r="H7" s="16">
        <f>'[1]03'!I9</f>
        <v>0</v>
      </c>
      <c r="I7" s="16">
        <f>'[1]03'!J9</f>
        <v>0</v>
      </c>
      <c r="J7" s="16">
        <f>'[1]03'!K9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'[1]03'!B10</f>
        <v>265</v>
      </c>
      <c r="C8" s="16">
        <f>'[1]03'!C10</f>
        <v>0</v>
      </c>
      <c r="D8" s="16">
        <f>'[1]03'!D10</f>
        <v>65</v>
      </c>
      <c r="E8" s="16">
        <f>'[1]03'!E10</f>
        <v>0</v>
      </c>
      <c r="F8" s="15">
        <f t="shared" si="6"/>
        <v>330</v>
      </c>
      <c r="G8" s="15">
        <f>'[1]03'!H10</f>
        <v>0</v>
      </c>
      <c r="H8" s="16">
        <f>'[1]03'!I10</f>
        <v>0</v>
      </c>
      <c r="I8" s="16">
        <f>'[1]03'!J10</f>
        <v>0</v>
      </c>
      <c r="J8" s="16">
        <f>'[1]03'!K10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'[1]03'!B11</f>
        <v>265</v>
      </c>
      <c r="C9" s="16">
        <f>'[1]03'!C11</f>
        <v>0</v>
      </c>
      <c r="D9" s="16">
        <f>'[1]03'!D11</f>
        <v>65</v>
      </c>
      <c r="E9" s="16">
        <f>'[1]03'!E11</f>
        <v>0</v>
      </c>
      <c r="F9" s="15">
        <f t="shared" si="6"/>
        <v>330</v>
      </c>
      <c r="G9" s="15">
        <f>'[1]03'!H11</f>
        <v>0</v>
      </c>
      <c r="H9" s="16">
        <f>'[1]03'!I11</f>
        <v>0</v>
      </c>
      <c r="I9" s="16">
        <f>'[1]03'!J11</f>
        <v>0</v>
      </c>
      <c r="J9" s="16">
        <f>'[1]03'!K11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'[1]03'!B12</f>
        <v>265</v>
      </c>
      <c r="C10" s="16">
        <f>'[1]03'!C12</f>
        <v>0</v>
      </c>
      <c r="D10" s="16">
        <f>'[1]03'!D12</f>
        <v>65</v>
      </c>
      <c r="E10" s="16">
        <f>'[1]03'!E12</f>
        <v>0</v>
      </c>
      <c r="F10" s="15">
        <f t="shared" si="6"/>
        <v>330</v>
      </c>
      <c r="G10" s="15">
        <f>'[1]03'!H12</f>
        <v>0</v>
      </c>
      <c r="H10" s="16">
        <f>'[1]03'!I12</f>
        <v>0</v>
      </c>
      <c r="I10" s="16">
        <f>'[1]03'!J12</f>
        <v>0</v>
      </c>
      <c r="J10" s="16">
        <f>'[1]03'!K12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'[1]03'!B13</f>
        <v>265</v>
      </c>
      <c r="C11" s="16">
        <f>'[1]03'!C13</f>
        <v>0</v>
      </c>
      <c r="D11" s="16">
        <f>'[1]03'!D13</f>
        <v>65</v>
      </c>
      <c r="E11" s="16">
        <f>'[1]03'!E13</f>
        <v>0</v>
      </c>
      <c r="F11" s="15">
        <f t="shared" si="6"/>
        <v>330</v>
      </c>
      <c r="G11" s="15">
        <f>'[1]03'!H13</f>
        <v>0</v>
      </c>
      <c r="H11" s="16">
        <f>'[1]03'!I13</f>
        <v>0</v>
      </c>
      <c r="I11" s="16">
        <f>'[1]03'!J13</f>
        <v>0</v>
      </c>
      <c r="J11" s="16">
        <f>'[1]03'!K13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'[1]03'!B14</f>
        <v>265</v>
      </c>
      <c r="C12" s="16">
        <f>'[1]03'!C14</f>
        <v>0</v>
      </c>
      <c r="D12" s="16">
        <f>'[1]03'!D14</f>
        <v>65</v>
      </c>
      <c r="E12" s="16">
        <f>'[1]03'!E14</f>
        <v>0</v>
      </c>
      <c r="F12" s="15">
        <f t="shared" si="6"/>
        <v>330</v>
      </c>
      <c r="G12" s="15">
        <f>'[1]03'!H14</f>
        <v>0</v>
      </c>
      <c r="H12" s="16">
        <f>'[1]03'!I14</f>
        <v>0</v>
      </c>
      <c r="I12" s="16">
        <f>'[1]03'!J14</f>
        <v>0</v>
      </c>
      <c r="J12" s="16">
        <f>'[1]03'!K14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'[1]03'!B15</f>
        <v>265</v>
      </c>
      <c r="C13" s="16">
        <f>'[1]03'!C15</f>
        <v>0</v>
      </c>
      <c r="D13" s="16">
        <f>'[1]03'!D15</f>
        <v>65</v>
      </c>
      <c r="E13" s="16">
        <f>'[1]03'!E15</f>
        <v>0</v>
      </c>
      <c r="F13" s="15">
        <f t="shared" si="6"/>
        <v>330</v>
      </c>
      <c r="G13" s="15">
        <f>'[1]03'!H15</f>
        <v>0</v>
      </c>
      <c r="H13" s="16">
        <f>'[1]03'!I15</f>
        <v>0</v>
      </c>
      <c r="I13" s="16">
        <f>'[1]03'!J15</f>
        <v>0</v>
      </c>
      <c r="J13" s="16">
        <f>'[1]03'!K15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'[1]03'!B16</f>
        <v>265</v>
      </c>
      <c r="C14" s="16">
        <f>'[1]03'!C16</f>
        <v>0</v>
      </c>
      <c r="D14" s="16">
        <f>'[1]03'!D16</f>
        <v>65</v>
      </c>
      <c r="E14" s="16">
        <f>'[1]03'!E16</f>
        <v>0</v>
      </c>
      <c r="F14" s="15">
        <f t="shared" si="6"/>
        <v>330</v>
      </c>
      <c r="G14" s="15">
        <f>'[1]03'!H16</f>
        <v>0</v>
      </c>
      <c r="H14" s="16">
        <f>'[1]03'!I16</f>
        <v>0</v>
      </c>
      <c r="I14" s="16">
        <f>'[1]03'!J16</f>
        <v>0</v>
      </c>
      <c r="J14" s="16">
        <f>'[1]03'!K16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'[1]03'!B17</f>
        <v>265</v>
      </c>
      <c r="C15" s="16">
        <f>'[1]03'!C17</f>
        <v>0</v>
      </c>
      <c r="D15" s="16">
        <f>'[1]03'!D17</f>
        <v>65</v>
      </c>
      <c r="E15" s="16">
        <f>'[1]03'!E17</f>
        <v>0</v>
      </c>
      <c r="F15" s="15">
        <f t="shared" si="6"/>
        <v>330</v>
      </c>
      <c r="G15" s="15">
        <f>'[1]03'!H17</f>
        <v>0</v>
      </c>
      <c r="H15" s="16">
        <f>'[1]03'!I17</f>
        <v>0</v>
      </c>
      <c r="I15" s="16">
        <f>'[1]03'!J17</f>
        <v>0</v>
      </c>
      <c r="J15" s="16">
        <f>'[1]03'!K17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'[1]03'!B18</f>
        <v>265</v>
      </c>
      <c r="C16" s="16">
        <f>'[1]03'!C18</f>
        <v>0</v>
      </c>
      <c r="D16" s="16">
        <f>'[1]03'!D18</f>
        <v>65</v>
      </c>
      <c r="E16" s="16">
        <f>'[1]03'!E18</f>
        <v>0</v>
      </c>
      <c r="F16" s="15">
        <f t="shared" si="6"/>
        <v>330</v>
      </c>
      <c r="G16" s="15">
        <f>'[1]03'!H18</f>
        <v>0</v>
      </c>
      <c r="H16" s="16">
        <f>'[1]03'!I18</f>
        <v>0</v>
      </c>
      <c r="I16" s="16">
        <f>'[1]03'!J18</f>
        <v>0</v>
      </c>
      <c r="J16" s="16">
        <f>'[1]03'!K18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'[1]03'!B19</f>
        <v>265</v>
      </c>
      <c r="C17" s="16">
        <f>'[1]03'!C19</f>
        <v>0</v>
      </c>
      <c r="D17" s="16">
        <f>'[1]03'!D19</f>
        <v>65</v>
      </c>
      <c r="E17" s="16">
        <f>'[1]03'!E19</f>
        <v>0</v>
      </c>
      <c r="F17" s="15">
        <f t="shared" si="6"/>
        <v>330</v>
      </c>
      <c r="G17" s="15">
        <f>'[1]03'!H19</f>
        <v>0</v>
      </c>
      <c r="H17" s="16">
        <f>'[1]03'!I19</f>
        <v>0</v>
      </c>
      <c r="I17" s="16">
        <f>'[1]03'!J19</f>
        <v>0</v>
      </c>
      <c r="J17" s="16">
        <f>'[1]03'!K19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'[1]03'!B20</f>
        <v>265</v>
      </c>
      <c r="C18" s="16">
        <f>'[1]03'!C20</f>
        <v>0</v>
      </c>
      <c r="D18" s="16">
        <f>'[1]03'!D20</f>
        <v>65</v>
      </c>
      <c r="E18" s="16">
        <f>'[1]03'!E20</f>
        <v>0</v>
      </c>
      <c r="F18" s="15">
        <f t="shared" si="6"/>
        <v>330</v>
      </c>
      <c r="G18" s="15">
        <f>'[1]03'!H20</f>
        <v>0</v>
      </c>
      <c r="H18" s="16">
        <f>'[1]03'!I20</f>
        <v>0</v>
      </c>
      <c r="I18" s="16">
        <f>'[1]03'!J20</f>
        <v>0</v>
      </c>
      <c r="J18" s="16">
        <f>'[1]03'!K20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'[1]03'!B21</f>
        <v>265</v>
      </c>
      <c r="C19" s="16">
        <f>'[1]03'!C21</f>
        <v>0</v>
      </c>
      <c r="D19" s="16">
        <f>'[1]03'!D21</f>
        <v>65</v>
      </c>
      <c r="E19" s="16">
        <f>'[1]03'!E21</f>
        <v>0</v>
      </c>
      <c r="F19" s="15">
        <f t="shared" si="6"/>
        <v>330</v>
      </c>
      <c r="G19" s="15">
        <f>'[1]03'!H21</f>
        <v>0</v>
      </c>
      <c r="H19" s="16">
        <f>'[1]03'!I21</f>
        <v>0</v>
      </c>
      <c r="I19" s="16">
        <f>'[1]03'!J21</f>
        <v>0</v>
      </c>
      <c r="J19" s="16">
        <f>'[1]03'!K21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'[1]03'!B22</f>
        <v>265</v>
      </c>
      <c r="C20" s="16">
        <f>'[1]03'!C22</f>
        <v>0</v>
      </c>
      <c r="D20" s="16">
        <f>'[1]03'!D22</f>
        <v>65</v>
      </c>
      <c r="E20" s="16">
        <f>'[1]03'!E22</f>
        <v>0</v>
      </c>
      <c r="F20" s="15">
        <f t="shared" si="6"/>
        <v>330</v>
      </c>
      <c r="G20" s="15">
        <f>'[1]03'!H22</f>
        <v>0</v>
      </c>
      <c r="H20" s="16">
        <f>'[1]03'!I22</f>
        <v>0</v>
      </c>
      <c r="I20" s="16">
        <f>'[1]03'!J22</f>
        <v>0</v>
      </c>
      <c r="J20" s="16">
        <f>'[1]03'!K22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'[1]03'!B23</f>
        <v>265</v>
      </c>
      <c r="C21" s="16">
        <f>'[1]03'!C23</f>
        <v>0</v>
      </c>
      <c r="D21" s="16">
        <f>'[1]03'!D23</f>
        <v>65</v>
      </c>
      <c r="E21" s="16">
        <f>'[1]03'!E23</f>
        <v>0</v>
      </c>
      <c r="F21" s="15">
        <f t="shared" si="6"/>
        <v>330</v>
      </c>
      <c r="G21" s="15">
        <f>'[1]03'!H23</f>
        <v>0</v>
      </c>
      <c r="H21" s="16">
        <f>'[1]03'!I23</f>
        <v>0</v>
      </c>
      <c r="I21" s="16">
        <f>'[1]03'!J23</f>
        <v>0</v>
      </c>
      <c r="J21" s="16">
        <f>'[1]03'!K23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'[1]03'!B24</f>
        <v>265</v>
      </c>
      <c r="C22" s="16">
        <f>'[1]03'!C24</f>
        <v>0</v>
      </c>
      <c r="D22" s="16">
        <f>'[1]03'!D24</f>
        <v>65</v>
      </c>
      <c r="E22" s="16">
        <f>'[1]03'!E24</f>
        <v>0</v>
      </c>
      <c r="F22" s="15">
        <f t="shared" si="6"/>
        <v>330</v>
      </c>
      <c r="G22" s="15">
        <f>'[1]03'!H24</f>
        <v>0</v>
      </c>
      <c r="H22" s="16">
        <f>'[1]03'!I24</f>
        <v>0</v>
      </c>
      <c r="I22" s="16">
        <f>'[1]03'!J24</f>
        <v>0</v>
      </c>
      <c r="J22" s="16">
        <f>'[1]03'!K24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'[1]03'!B25</f>
        <v>265</v>
      </c>
      <c r="C23" s="16">
        <f>'[1]03'!C25</f>
        <v>0</v>
      </c>
      <c r="D23" s="16">
        <f>'[1]03'!D25</f>
        <v>65</v>
      </c>
      <c r="E23" s="16">
        <f>'[1]03'!E25</f>
        <v>0</v>
      </c>
      <c r="F23" s="15">
        <f t="shared" si="6"/>
        <v>330</v>
      </c>
      <c r="G23" s="15">
        <f>'[1]03'!H25</f>
        <v>0</v>
      </c>
      <c r="H23" s="16">
        <f>'[1]03'!I25</f>
        <v>0</v>
      </c>
      <c r="I23" s="16">
        <f>'[1]03'!J25</f>
        <v>0</v>
      </c>
      <c r="J23" s="16">
        <f>'[1]03'!K25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'[1]03'!B26</f>
        <v>265</v>
      </c>
      <c r="C24" s="16">
        <f>'[1]03'!C26</f>
        <v>0</v>
      </c>
      <c r="D24" s="16">
        <f>'[1]03'!D26</f>
        <v>65</v>
      </c>
      <c r="E24" s="16">
        <f>'[1]03'!E26</f>
        <v>0</v>
      </c>
      <c r="F24" s="15">
        <f t="shared" si="6"/>
        <v>330</v>
      </c>
      <c r="G24" s="15">
        <f>'[1]03'!H26</f>
        <v>0</v>
      </c>
      <c r="H24" s="16">
        <f>'[1]03'!I26</f>
        <v>0</v>
      </c>
      <c r="I24" s="16">
        <f>'[1]03'!J26</f>
        <v>0</v>
      </c>
      <c r="J24" s="16">
        <f>'[1]03'!K26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'[1]03'!B27</f>
        <v>265</v>
      </c>
      <c r="C25" s="16">
        <f>'[1]03'!C27</f>
        <v>0</v>
      </c>
      <c r="D25" s="16">
        <f>'[1]03'!D27</f>
        <v>65</v>
      </c>
      <c r="E25" s="16">
        <f>'[1]03'!E27</f>
        <v>0</v>
      </c>
      <c r="F25" s="15">
        <f t="shared" si="6"/>
        <v>330</v>
      </c>
      <c r="G25" s="15">
        <f>'[1]03'!H27</f>
        <v>0</v>
      </c>
      <c r="H25" s="16">
        <f>'[1]03'!I27</f>
        <v>0</v>
      </c>
      <c r="I25" s="16">
        <f>'[1]03'!J27</f>
        <v>0</v>
      </c>
      <c r="J25" s="16">
        <f>'[1]03'!K27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'[1]03'!B28</f>
        <v>265</v>
      </c>
      <c r="C26" s="16">
        <f>'[1]03'!C28</f>
        <v>0</v>
      </c>
      <c r="D26" s="16">
        <f>'[1]03'!D28</f>
        <v>65</v>
      </c>
      <c r="E26" s="16">
        <f>'[1]03'!E28</f>
        <v>0</v>
      </c>
      <c r="F26" s="15">
        <f t="shared" si="6"/>
        <v>330</v>
      </c>
      <c r="G26" s="15">
        <f>'[1]03'!H28</f>
        <v>0</v>
      </c>
      <c r="H26" s="16">
        <f>'[1]03'!I28</f>
        <v>0</v>
      </c>
      <c r="I26" s="16">
        <f>'[1]03'!J28</f>
        <v>0</v>
      </c>
      <c r="J26" s="16">
        <f>'[1]03'!K28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'[1]03'!B29</f>
        <v>265</v>
      </c>
      <c r="C27" s="16">
        <f>'[1]03'!C29</f>
        <v>0</v>
      </c>
      <c r="D27" s="16">
        <f>'[1]03'!D29</f>
        <v>65</v>
      </c>
      <c r="E27" s="16">
        <f>'[1]03'!E29</f>
        <v>0</v>
      </c>
      <c r="F27" s="15">
        <f t="shared" si="6"/>
        <v>330</v>
      </c>
      <c r="G27" s="15">
        <f>'[1]03'!H29</f>
        <v>0</v>
      </c>
      <c r="H27" s="16">
        <f>'[1]03'!I29</f>
        <v>0</v>
      </c>
      <c r="I27" s="16">
        <f>'[1]03'!J29</f>
        <v>0</v>
      </c>
      <c r="J27" s="16">
        <f>'[1]03'!K29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'[1]03'!B30</f>
        <v>265</v>
      </c>
      <c r="C28" s="16">
        <f>'[1]03'!C30</f>
        <v>0</v>
      </c>
      <c r="D28" s="16">
        <f>'[1]03'!D30</f>
        <v>65</v>
      </c>
      <c r="E28" s="16">
        <f>'[1]03'!E30</f>
        <v>0</v>
      </c>
      <c r="F28" s="15">
        <f t="shared" si="6"/>
        <v>330</v>
      </c>
      <c r="G28" s="15">
        <f>'[1]03'!H30</f>
        <v>0</v>
      </c>
      <c r="H28" s="16">
        <f>'[1]03'!I30</f>
        <v>0</v>
      </c>
      <c r="I28" s="16">
        <f>'[1]03'!J30</f>
        <v>0</v>
      </c>
      <c r="J28" s="16">
        <f>'[1]03'!K30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'[1]03'!B31</f>
        <v>265</v>
      </c>
      <c r="C29" s="16">
        <f>'[1]03'!C31</f>
        <v>0</v>
      </c>
      <c r="D29" s="16">
        <f>'[1]03'!D31</f>
        <v>65</v>
      </c>
      <c r="E29" s="16">
        <f>'[1]03'!E31</f>
        <v>0</v>
      </c>
      <c r="F29" s="15">
        <f t="shared" si="6"/>
        <v>330</v>
      </c>
      <c r="G29" s="15">
        <f>'[1]03'!H31</f>
        <v>0</v>
      </c>
      <c r="H29" s="16">
        <f>'[1]03'!I31</f>
        <v>0</v>
      </c>
      <c r="I29" s="16">
        <f>'[1]03'!J31</f>
        <v>0</v>
      </c>
      <c r="J29" s="16">
        <f>'[1]03'!K31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'[1]03'!B32</f>
        <v>265</v>
      </c>
      <c r="C30" s="16">
        <f>'[1]03'!C32</f>
        <v>0</v>
      </c>
      <c r="D30" s="16">
        <f>'[1]03'!D32</f>
        <v>65</v>
      </c>
      <c r="E30" s="16">
        <f>'[1]03'!E32</f>
        <v>0</v>
      </c>
      <c r="F30" s="15">
        <f t="shared" si="6"/>
        <v>330</v>
      </c>
      <c r="G30" s="15">
        <f>'[1]03'!H32</f>
        <v>0</v>
      </c>
      <c r="H30" s="16">
        <f>'[1]03'!I32</f>
        <v>0</v>
      </c>
      <c r="I30" s="16">
        <f>'[1]03'!J32</f>
        <v>0</v>
      </c>
      <c r="J30" s="16">
        <f>'[1]03'!K32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'[1]03'!B33</f>
        <v>265</v>
      </c>
      <c r="C31" s="16">
        <f>'[1]03'!C33</f>
        <v>0</v>
      </c>
      <c r="D31" s="16">
        <f>'[1]03'!D33</f>
        <v>65</v>
      </c>
      <c r="E31" s="16">
        <f>'[1]03'!E33</f>
        <v>0</v>
      </c>
      <c r="F31" s="15">
        <f t="shared" si="6"/>
        <v>330</v>
      </c>
      <c r="G31" s="15">
        <f>'[1]03'!H33</f>
        <v>0</v>
      </c>
      <c r="H31" s="16">
        <f>'[1]03'!I33</f>
        <v>0</v>
      </c>
      <c r="I31" s="16">
        <f>'[1]03'!J33</f>
        <v>0</v>
      </c>
      <c r="J31" s="16">
        <f>'[1]03'!K33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'[1]03'!B34</f>
        <v>265</v>
      </c>
      <c r="C32" s="16">
        <f>'[1]03'!C34</f>
        <v>0</v>
      </c>
      <c r="D32" s="16">
        <f>'[1]03'!D34</f>
        <v>65</v>
      </c>
      <c r="E32" s="16">
        <f>'[1]03'!E34</f>
        <v>0</v>
      </c>
      <c r="F32" s="15">
        <f t="shared" si="6"/>
        <v>330</v>
      </c>
      <c r="G32" s="15">
        <f>'[1]03'!H34</f>
        <v>0</v>
      </c>
      <c r="H32" s="16">
        <f>'[1]03'!I34</f>
        <v>0</v>
      </c>
      <c r="I32" s="16">
        <f>'[1]03'!J34</f>
        <v>0</v>
      </c>
      <c r="J32" s="16">
        <f>'[1]03'!K34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'[1]03'!B35</f>
        <v>265</v>
      </c>
      <c r="C33" s="16">
        <f>'[1]03'!C35</f>
        <v>0</v>
      </c>
      <c r="D33" s="16">
        <f>'[1]03'!D35</f>
        <v>65</v>
      </c>
      <c r="E33" s="16">
        <f>'[1]03'!E35</f>
        <v>0</v>
      </c>
      <c r="F33" s="15">
        <f t="shared" si="6"/>
        <v>330</v>
      </c>
      <c r="G33" s="15">
        <f>'[1]03'!H35</f>
        <v>0</v>
      </c>
      <c r="H33" s="16">
        <f>'[1]03'!I35</f>
        <v>0</v>
      </c>
      <c r="I33" s="16">
        <f>'[1]03'!J35</f>
        <v>0</v>
      </c>
      <c r="J33" s="16">
        <f>'[1]03'!K35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'[1]03'!B36</f>
        <v>265</v>
      </c>
      <c r="C34" s="16">
        <f>'[1]03'!C36</f>
        <v>0</v>
      </c>
      <c r="D34" s="16">
        <f>'[1]03'!D36</f>
        <v>65</v>
      </c>
      <c r="E34" s="16">
        <f>'[1]03'!E36</f>
        <v>0</v>
      </c>
      <c r="F34" s="15">
        <f t="shared" si="6"/>
        <v>330</v>
      </c>
      <c r="G34" s="15">
        <f>'[1]03'!H36</f>
        <v>0</v>
      </c>
      <c r="H34" s="16">
        <f>'[1]03'!I36</f>
        <v>0</v>
      </c>
      <c r="I34" s="16">
        <f>'[1]03'!J36</f>
        <v>0</v>
      </c>
      <c r="J34" s="16">
        <f>'[1]03'!K36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'[1]03'!B37</f>
        <v>265</v>
      </c>
      <c r="C35" s="16">
        <f>'[1]03'!C37</f>
        <v>0</v>
      </c>
      <c r="D35" s="16">
        <f>'[1]03'!D37</f>
        <v>65</v>
      </c>
      <c r="E35" s="16">
        <f>'[1]03'!E37</f>
        <v>0</v>
      </c>
      <c r="F35" s="15">
        <f t="shared" si="6"/>
        <v>330</v>
      </c>
      <c r="G35" s="15">
        <f>'[1]03'!H37</f>
        <v>0</v>
      </c>
      <c r="H35" s="16">
        <f>'[1]03'!I37</f>
        <v>0</v>
      </c>
      <c r="I35" s="16">
        <f>'[1]03'!J37</f>
        <v>0</v>
      </c>
      <c r="J35" s="16">
        <f>'[1]03'!K37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'[1]03'!B38</f>
        <v>265</v>
      </c>
      <c r="C36" s="16">
        <f>'[1]03'!C38</f>
        <v>0</v>
      </c>
      <c r="D36" s="16">
        <f>'[1]03'!D38</f>
        <v>65</v>
      </c>
      <c r="E36" s="16">
        <f>'[1]03'!E38</f>
        <v>0</v>
      </c>
      <c r="F36" s="15">
        <f t="shared" si="6"/>
        <v>330</v>
      </c>
      <c r="G36" s="15">
        <f>'[1]03'!H38</f>
        <v>0</v>
      </c>
      <c r="H36" s="16">
        <f>'[1]03'!I38</f>
        <v>0</v>
      </c>
      <c r="I36" s="16">
        <f>'[1]03'!J38</f>
        <v>0</v>
      </c>
      <c r="J36" s="16">
        <f>'[1]03'!K38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'[1]03'!B39</f>
        <v>265</v>
      </c>
      <c r="C37" s="16">
        <f>'[1]03'!C39</f>
        <v>0</v>
      </c>
      <c r="D37" s="16">
        <f>'[1]03'!D39</f>
        <v>65</v>
      </c>
      <c r="E37" s="16">
        <f>'[1]03'!E39</f>
        <v>0</v>
      </c>
      <c r="F37" s="15">
        <f t="shared" si="6"/>
        <v>330</v>
      </c>
      <c r="G37" s="15">
        <f>'[1]03'!H39</f>
        <v>0</v>
      </c>
      <c r="H37" s="16">
        <f>'[1]03'!I39</f>
        <v>0</v>
      </c>
      <c r="I37" s="16">
        <f>'[1]03'!J39</f>
        <v>0</v>
      </c>
      <c r="J37" s="16">
        <f>'[1]03'!K39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'[1]03'!B40</f>
        <v>265</v>
      </c>
      <c r="C38" s="16">
        <f>'[1]03'!C40</f>
        <v>0</v>
      </c>
      <c r="D38" s="16">
        <f>'[1]03'!D40</f>
        <v>65</v>
      </c>
      <c r="E38" s="16">
        <f>'[1]03'!E40</f>
        <v>0</v>
      </c>
      <c r="F38" s="15">
        <f t="shared" si="6"/>
        <v>330</v>
      </c>
      <c r="G38" s="15">
        <f>'[1]03'!H40</f>
        <v>0</v>
      </c>
      <c r="H38" s="16">
        <f>'[1]03'!I40</f>
        <v>0</v>
      </c>
      <c r="I38" s="16">
        <f>'[1]03'!J40</f>
        <v>0</v>
      </c>
      <c r="J38" s="16">
        <f>'[1]03'!K40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'[1]03'!B41</f>
        <v>265</v>
      </c>
      <c r="C39" s="16">
        <f>'[1]03'!C41</f>
        <v>0</v>
      </c>
      <c r="D39" s="16">
        <f>'[1]03'!D41</f>
        <v>65</v>
      </c>
      <c r="E39" s="16">
        <f>'[1]03'!E41</f>
        <v>0</v>
      </c>
      <c r="F39" s="15">
        <f t="shared" si="6"/>
        <v>330</v>
      </c>
      <c r="G39" s="15">
        <f>'[1]03'!H41</f>
        <v>0</v>
      </c>
      <c r="H39" s="16">
        <f>'[1]03'!I41</f>
        <v>0</v>
      </c>
      <c r="I39" s="16">
        <f>'[1]03'!J41</f>
        <v>0</v>
      </c>
      <c r="J39" s="16">
        <f>'[1]03'!K41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'[1]03'!B42</f>
        <v>265</v>
      </c>
      <c r="C40" s="16">
        <f>'[1]03'!C42</f>
        <v>0</v>
      </c>
      <c r="D40" s="16">
        <f>'[1]03'!D42</f>
        <v>65</v>
      </c>
      <c r="E40" s="16">
        <f>'[1]03'!E42</f>
        <v>0</v>
      </c>
      <c r="F40" s="15">
        <f t="shared" si="6"/>
        <v>330</v>
      </c>
      <c r="G40" s="15">
        <f>'[1]03'!H42</f>
        <v>0</v>
      </c>
      <c r="H40" s="16">
        <f>'[1]03'!I42</f>
        <v>0</v>
      </c>
      <c r="I40" s="16">
        <f>'[1]03'!J42</f>
        <v>0</v>
      </c>
      <c r="J40" s="16">
        <f>'[1]03'!K42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'[1]03'!B43</f>
        <v>265</v>
      </c>
      <c r="C41" s="16">
        <f>'[1]03'!C43</f>
        <v>0</v>
      </c>
      <c r="D41" s="16">
        <f>'[1]03'!D43</f>
        <v>65</v>
      </c>
      <c r="E41" s="16">
        <f>'[1]03'!E43</f>
        <v>0</v>
      </c>
      <c r="F41" s="15">
        <f t="shared" si="6"/>
        <v>330</v>
      </c>
      <c r="G41" s="15">
        <f>'[1]03'!H43</f>
        <v>0</v>
      </c>
      <c r="H41" s="16">
        <f>'[1]03'!I43</f>
        <v>0</v>
      </c>
      <c r="I41" s="16">
        <f>'[1]03'!J43</f>
        <v>0</v>
      </c>
      <c r="J41" s="16">
        <f>'[1]03'!K43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'[1]03'!B44</f>
        <v>265</v>
      </c>
      <c r="C42" s="16">
        <f>'[1]03'!C44</f>
        <v>0</v>
      </c>
      <c r="D42" s="16">
        <f>'[1]03'!D44</f>
        <v>65</v>
      </c>
      <c r="E42" s="16">
        <f>'[1]03'!E44</f>
        <v>0</v>
      </c>
      <c r="F42" s="15">
        <f t="shared" si="6"/>
        <v>330</v>
      </c>
      <c r="G42" s="15">
        <f>'[1]03'!H44</f>
        <v>0</v>
      </c>
      <c r="H42" s="16">
        <f>'[1]03'!I44</f>
        <v>0</v>
      </c>
      <c r="I42" s="16">
        <f>'[1]03'!J44</f>
        <v>0</v>
      </c>
      <c r="J42" s="16">
        <f>'[1]03'!K44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'[1]03'!B45</f>
        <v>265</v>
      </c>
      <c r="C43" s="16">
        <f>'[1]03'!C45</f>
        <v>0</v>
      </c>
      <c r="D43" s="16">
        <f>'[1]03'!D45</f>
        <v>65</v>
      </c>
      <c r="E43" s="16">
        <f>'[1]03'!E45</f>
        <v>0</v>
      </c>
      <c r="F43" s="15">
        <f t="shared" si="6"/>
        <v>330</v>
      </c>
      <c r="G43" s="15">
        <f>'[1]03'!H45</f>
        <v>0</v>
      </c>
      <c r="H43" s="16">
        <f>'[1]03'!I45</f>
        <v>0</v>
      </c>
      <c r="I43" s="16">
        <f>'[1]03'!J45</f>
        <v>0</v>
      </c>
      <c r="J43" s="16">
        <f>'[1]03'!K45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'[1]03'!B46</f>
        <v>265</v>
      </c>
      <c r="C44" s="16">
        <f>'[1]03'!C46</f>
        <v>0</v>
      </c>
      <c r="D44" s="16">
        <f>'[1]03'!D46</f>
        <v>65</v>
      </c>
      <c r="E44" s="16">
        <f>'[1]03'!E46</f>
        <v>0</v>
      </c>
      <c r="F44" s="15">
        <f t="shared" si="6"/>
        <v>330</v>
      </c>
      <c r="G44" s="15">
        <f>'[1]03'!H46</f>
        <v>0</v>
      </c>
      <c r="H44" s="16">
        <f>'[1]03'!I46</f>
        <v>0</v>
      </c>
      <c r="I44" s="16">
        <f>'[1]03'!J46</f>
        <v>0</v>
      </c>
      <c r="J44" s="16">
        <f>'[1]03'!K46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'[1]03'!B47</f>
        <v>265</v>
      </c>
      <c r="C45" s="16">
        <f>'[1]03'!C47</f>
        <v>0</v>
      </c>
      <c r="D45" s="16">
        <f>'[1]03'!D47</f>
        <v>65</v>
      </c>
      <c r="E45" s="16">
        <f>'[1]03'!E47</f>
        <v>0</v>
      </c>
      <c r="F45" s="15">
        <f t="shared" si="6"/>
        <v>330</v>
      </c>
      <c r="G45" s="15">
        <f>'[1]03'!H47</f>
        <v>0</v>
      </c>
      <c r="H45" s="16">
        <f>'[1]03'!I47</f>
        <v>0</v>
      </c>
      <c r="I45" s="16">
        <f>'[1]03'!J47</f>
        <v>0</v>
      </c>
      <c r="J45" s="16">
        <f>'[1]03'!K47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'[1]03'!B48</f>
        <v>265</v>
      </c>
      <c r="C46" s="16">
        <f>'[1]03'!C48</f>
        <v>0</v>
      </c>
      <c r="D46" s="16">
        <f>'[1]03'!D48</f>
        <v>65</v>
      </c>
      <c r="E46" s="16">
        <f>'[1]03'!E48</f>
        <v>0</v>
      </c>
      <c r="F46" s="15">
        <f t="shared" si="6"/>
        <v>330</v>
      </c>
      <c r="G46" s="15">
        <f>'[1]03'!H48</f>
        <v>0</v>
      </c>
      <c r="H46" s="16">
        <f>'[1]03'!I48</f>
        <v>0</v>
      </c>
      <c r="I46" s="16">
        <f>'[1]03'!J48</f>
        <v>0</v>
      </c>
      <c r="J46" s="16">
        <f>'[1]03'!K48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'[1]03'!B49</f>
        <v>265</v>
      </c>
      <c r="C47" s="16">
        <f>'[1]03'!C49</f>
        <v>0</v>
      </c>
      <c r="D47" s="16">
        <f>'[1]03'!D49</f>
        <v>65</v>
      </c>
      <c r="E47" s="16">
        <f>'[1]03'!E49</f>
        <v>0</v>
      </c>
      <c r="F47" s="15">
        <f t="shared" si="6"/>
        <v>330</v>
      </c>
      <c r="G47" s="15">
        <f>'[1]03'!H49</f>
        <v>0</v>
      </c>
      <c r="H47" s="16">
        <f>'[1]03'!I49</f>
        <v>0</v>
      </c>
      <c r="I47" s="16">
        <f>'[1]03'!J49</f>
        <v>0</v>
      </c>
      <c r="J47" s="16">
        <f>'[1]03'!K49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'[1]03'!B50</f>
        <v>265</v>
      </c>
      <c r="C48" s="16">
        <f>'[1]03'!C50</f>
        <v>0</v>
      </c>
      <c r="D48" s="16">
        <f>'[1]03'!D50</f>
        <v>65</v>
      </c>
      <c r="E48" s="16">
        <f>'[1]03'!E50</f>
        <v>0</v>
      </c>
      <c r="F48" s="15">
        <f t="shared" si="6"/>
        <v>330</v>
      </c>
      <c r="G48" s="15">
        <f>'[1]03'!H50</f>
        <v>0</v>
      </c>
      <c r="H48" s="16">
        <f>'[1]03'!I50</f>
        <v>0</v>
      </c>
      <c r="I48" s="16">
        <f>'[1]03'!J50</f>
        <v>0</v>
      </c>
      <c r="J48" s="16">
        <f>'[1]03'!K50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'[1]03'!B51</f>
        <v>265</v>
      </c>
      <c r="C49" s="16">
        <f>'[1]03'!C51</f>
        <v>0</v>
      </c>
      <c r="D49" s="16">
        <f>'[1]03'!D51</f>
        <v>65</v>
      </c>
      <c r="E49" s="16">
        <f>'[1]03'!E51</f>
        <v>0</v>
      </c>
      <c r="F49" s="15">
        <f t="shared" si="6"/>
        <v>330</v>
      </c>
      <c r="G49" s="15">
        <f>'[1]03'!H51</f>
        <v>0</v>
      </c>
      <c r="H49" s="16">
        <f>'[1]03'!I51</f>
        <v>0</v>
      </c>
      <c r="I49" s="16">
        <f>'[1]03'!J51</f>
        <v>0</v>
      </c>
      <c r="J49" s="16">
        <f>'[1]03'!K51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'[1]03'!B52</f>
        <v>265</v>
      </c>
      <c r="C50" s="16">
        <f>'[1]03'!C52</f>
        <v>0</v>
      </c>
      <c r="D50" s="16">
        <f>'[1]03'!D52</f>
        <v>65</v>
      </c>
      <c r="E50" s="16">
        <f>'[1]03'!E52</f>
        <v>0</v>
      </c>
      <c r="F50" s="15">
        <f t="shared" si="6"/>
        <v>330</v>
      </c>
      <c r="G50" s="15">
        <f>'[1]03'!H52</f>
        <v>0</v>
      </c>
      <c r="H50" s="16">
        <f>'[1]03'!I52</f>
        <v>0</v>
      </c>
      <c r="I50" s="16">
        <f>'[1]03'!J52</f>
        <v>0</v>
      </c>
      <c r="J50" s="16">
        <f>'[1]03'!K52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'[1]03'!B53</f>
        <v>265</v>
      </c>
      <c r="C51" s="16">
        <f>'[1]03'!C53</f>
        <v>0</v>
      </c>
      <c r="D51" s="16">
        <f>'[1]03'!D53</f>
        <v>65</v>
      </c>
      <c r="E51" s="16">
        <f>'[1]03'!E53</f>
        <v>0</v>
      </c>
      <c r="F51" s="15">
        <f t="shared" si="6"/>
        <v>330</v>
      </c>
      <c r="G51" s="15">
        <f>'[1]03'!H53</f>
        <v>0</v>
      </c>
      <c r="H51" s="16">
        <f>'[1]03'!I53</f>
        <v>0</v>
      </c>
      <c r="I51" s="16">
        <f>'[1]03'!J53</f>
        <v>0</v>
      </c>
      <c r="J51" s="16">
        <f>'[1]03'!K53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'[1]03'!B54</f>
        <v>265</v>
      </c>
      <c r="C52" s="16">
        <f>'[1]03'!C54</f>
        <v>0</v>
      </c>
      <c r="D52" s="16">
        <f>'[1]03'!D54</f>
        <v>65</v>
      </c>
      <c r="E52" s="16">
        <f>'[1]03'!E54</f>
        <v>0</v>
      </c>
      <c r="F52" s="15">
        <f t="shared" si="6"/>
        <v>330</v>
      </c>
      <c r="G52" s="15">
        <f>'[1]03'!H54</f>
        <v>0</v>
      </c>
      <c r="H52" s="16">
        <f>'[1]03'!I54</f>
        <v>0</v>
      </c>
      <c r="I52" s="16">
        <f>'[1]03'!J54</f>
        <v>0</v>
      </c>
      <c r="J52" s="16">
        <f>'[1]03'!K54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'[1]03'!B55</f>
        <v>265</v>
      </c>
      <c r="C53" s="16">
        <f>'[1]03'!C55</f>
        <v>0</v>
      </c>
      <c r="D53" s="16">
        <f>'[1]03'!D55</f>
        <v>65</v>
      </c>
      <c r="E53" s="16">
        <f>'[1]03'!E55</f>
        <v>0</v>
      </c>
      <c r="F53" s="15">
        <f t="shared" si="6"/>
        <v>330</v>
      </c>
      <c r="G53" s="15">
        <f>'[1]03'!H55</f>
        <v>0</v>
      </c>
      <c r="H53" s="16">
        <f>'[1]03'!I55</f>
        <v>0</v>
      </c>
      <c r="I53" s="16">
        <f>'[1]03'!J55</f>
        <v>0</v>
      </c>
      <c r="J53" s="16">
        <f>'[1]03'!K55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'[1]03'!B56</f>
        <v>265</v>
      </c>
      <c r="C54" s="16">
        <f>'[1]03'!C56</f>
        <v>0</v>
      </c>
      <c r="D54" s="16">
        <f>'[1]03'!D56</f>
        <v>65</v>
      </c>
      <c r="E54" s="16">
        <f>'[1]03'!E56</f>
        <v>0</v>
      </c>
      <c r="F54" s="15">
        <f t="shared" si="6"/>
        <v>330</v>
      </c>
      <c r="G54" s="15">
        <f>'[1]03'!H56</f>
        <v>0</v>
      </c>
      <c r="H54" s="16">
        <f>'[1]03'!I56</f>
        <v>0</v>
      </c>
      <c r="I54" s="16">
        <f>'[1]03'!J56</f>
        <v>0</v>
      </c>
      <c r="J54" s="16">
        <f>'[1]03'!K56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'[1]03'!B57</f>
        <v>265</v>
      </c>
      <c r="C55" s="16">
        <f>'[1]03'!C57</f>
        <v>0</v>
      </c>
      <c r="D55" s="16">
        <f>'[1]03'!D57</f>
        <v>65</v>
      </c>
      <c r="E55" s="16">
        <f>'[1]03'!E57</f>
        <v>0</v>
      </c>
      <c r="F55" s="15">
        <f t="shared" si="6"/>
        <v>330</v>
      </c>
      <c r="G55" s="15">
        <f>'[1]03'!H57</f>
        <v>0</v>
      </c>
      <c r="H55" s="16">
        <f>'[1]03'!I57</f>
        <v>0</v>
      </c>
      <c r="I55" s="16">
        <f>'[1]03'!J57</f>
        <v>0</v>
      </c>
      <c r="J55" s="16">
        <f>'[1]03'!K57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'[1]03'!B58</f>
        <v>265</v>
      </c>
      <c r="C56" s="16">
        <f>'[1]03'!C58</f>
        <v>0</v>
      </c>
      <c r="D56" s="16">
        <f>'[1]03'!D58</f>
        <v>65</v>
      </c>
      <c r="E56" s="16">
        <f>'[1]03'!E58</f>
        <v>0</v>
      </c>
      <c r="F56" s="15">
        <f t="shared" si="6"/>
        <v>330</v>
      </c>
      <c r="G56" s="15">
        <f>'[1]03'!H58</f>
        <v>0</v>
      </c>
      <c r="H56" s="16">
        <f>'[1]03'!I58</f>
        <v>0</v>
      </c>
      <c r="I56" s="16">
        <f>'[1]03'!J58</f>
        <v>0</v>
      </c>
      <c r="J56" s="16">
        <f>'[1]03'!K58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'[1]03'!B59</f>
        <v>265</v>
      </c>
      <c r="C57" s="16">
        <f>'[1]03'!C59</f>
        <v>0</v>
      </c>
      <c r="D57" s="16">
        <f>'[1]03'!D59</f>
        <v>65</v>
      </c>
      <c r="E57" s="16">
        <f>'[1]03'!E59</f>
        <v>0</v>
      </c>
      <c r="F57" s="15">
        <f t="shared" si="6"/>
        <v>330</v>
      </c>
      <c r="G57" s="15">
        <f>'[1]03'!H59</f>
        <v>0</v>
      </c>
      <c r="H57" s="16">
        <f>'[1]03'!I59</f>
        <v>0</v>
      </c>
      <c r="I57" s="16">
        <f>'[1]03'!J59</f>
        <v>0</v>
      </c>
      <c r="J57" s="16">
        <f>'[1]03'!K59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'[1]03'!B60</f>
        <v>265</v>
      </c>
      <c r="C58" s="16">
        <f>'[1]03'!C60</f>
        <v>0</v>
      </c>
      <c r="D58" s="16">
        <f>'[1]03'!D60</f>
        <v>65</v>
      </c>
      <c r="E58" s="16">
        <f>'[1]03'!E60</f>
        <v>0</v>
      </c>
      <c r="F58" s="15">
        <f t="shared" si="6"/>
        <v>330</v>
      </c>
      <c r="G58" s="15">
        <f>'[1]03'!H60</f>
        <v>0</v>
      </c>
      <c r="H58" s="16">
        <f>'[1]03'!I60</f>
        <v>0</v>
      </c>
      <c r="I58" s="16">
        <f>'[1]03'!J60</f>
        <v>0</v>
      </c>
      <c r="J58" s="16">
        <f>'[1]03'!K60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'[1]03'!B61</f>
        <v>265</v>
      </c>
      <c r="C59" s="16">
        <f>'[1]03'!C61</f>
        <v>0</v>
      </c>
      <c r="D59" s="16">
        <f>'[1]03'!D61</f>
        <v>65</v>
      </c>
      <c r="E59" s="16">
        <f>'[1]03'!E61</f>
        <v>0</v>
      </c>
      <c r="F59" s="15">
        <f t="shared" si="6"/>
        <v>330</v>
      </c>
      <c r="G59" s="15">
        <f>'[1]03'!H61</f>
        <v>0</v>
      </c>
      <c r="H59" s="16">
        <f>'[1]03'!I61</f>
        <v>0</v>
      </c>
      <c r="I59" s="16">
        <f>'[1]03'!J61</f>
        <v>0</v>
      </c>
      <c r="J59" s="16">
        <f>'[1]03'!K61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'[1]03'!B62</f>
        <v>265</v>
      </c>
      <c r="C60" s="16">
        <f>'[1]03'!C62</f>
        <v>0</v>
      </c>
      <c r="D60" s="16">
        <f>'[1]03'!D62</f>
        <v>65</v>
      </c>
      <c r="E60" s="16">
        <f>'[1]03'!E62</f>
        <v>0</v>
      </c>
      <c r="F60" s="15">
        <f t="shared" si="6"/>
        <v>330</v>
      </c>
      <c r="G60" s="15">
        <f>'[1]03'!H62</f>
        <v>0</v>
      </c>
      <c r="H60" s="16">
        <f>'[1]03'!I62</f>
        <v>0</v>
      </c>
      <c r="I60" s="16">
        <f>'[1]03'!J62</f>
        <v>0</v>
      </c>
      <c r="J60" s="16">
        <f>'[1]03'!K62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'[1]03'!B63</f>
        <v>265</v>
      </c>
      <c r="C61" s="16">
        <f>'[1]03'!C63</f>
        <v>0</v>
      </c>
      <c r="D61" s="16">
        <f>'[1]03'!D63</f>
        <v>65</v>
      </c>
      <c r="E61" s="16">
        <f>'[1]03'!E63</f>
        <v>0</v>
      </c>
      <c r="F61" s="15">
        <f t="shared" si="6"/>
        <v>330</v>
      </c>
      <c r="G61" s="15">
        <f>'[1]03'!H63</f>
        <v>0</v>
      </c>
      <c r="H61" s="16">
        <f>'[1]03'!I63</f>
        <v>0</v>
      </c>
      <c r="I61" s="16">
        <f>'[1]03'!J63</f>
        <v>0</v>
      </c>
      <c r="J61" s="16">
        <f>'[1]03'!K63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'[1]03'!B64</f>
        <v>265</v>
      </c>
      <c r="C62" s="16">
        <f>'[1]03'!C64</f>
        <v>0</v>
      </c>
      <c r="D62" s="16">
        <f>'[1]03'!D64</f>
        <v>65</v>
      </c>
      <c r="E62" s="16">
        <f>'[1]03'!E64</f>
        <v>0</v>
      </c>
      <c r="F62" s="15">
        <f t="shared" si="6"/>
        <v>330</v>
      </c>
      <c r="G62" s="15">
        <f>'[1]03'!H64</f>
        <v>0</v>
      </c>
      <c r="H62" s="16">
        <f>'[1]03'!I64</f>
        <v>0</v>
      </c>
      <c r="I62" s="16">
        <f>'[1]03'!J64</f>
        <v>0</v>
      </c>
      <c r="J62" s="16">
        <f>'[1]03'!K64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'[1]03'!B65</f>
        <v>265</v>
      </c>
      <c r="C63" s="16">
        <f>'[1]03'!C65</f>
        <v>0</v>
      </c>
      <c r="D63" s="16">
        <f>'[1]03'!D65</f>
        <v>65</v>
      </c>
      <c r="E63" s="16">
        <f>'[1]03'!E65</f>
        <v>0</v>
      </c>
      <c r="F63" s="15">
        <f t="shared" si="6"/>
        <v>330</v>
      </c>
      <c r="G63" s="15">
        <f>'[1]03'!H65</f>
        <v>0</v>
      </c>
      <c r="H63" s="16">
        <f>'[1]03'!I65</f>
        <v>0</v>
      </c>
      <c r="I63" s="16">
        <f>'[1]03'!J65</f>
        <v>0</v>
      </c>
      <c r="J63" s="16">
        <f>'[1]03'!K65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'[1]03'!B66</f>
        <v>265</v>
      </c>
      <c r="C64" s="16">
        <f>'[1]03'!C66</f>
        <v>0</v>
      </c>
      <c r="D64" s="16">
        <f>'[1]03'!D66</f>
        <v>65</v>
      </c>
      <c r="E64" s="16">
        <f>'[1]03'!E66</f>
        <v>0</v>
      </c>
      <c r="F64" s="15">
        <f t="shared" si="6"/>
        <v>330</v>
      </c>
      <c r="G64" s="15">
        <f>'[1]03'!H66</f>
        <v>0</v>
      </c>
      <c r="H64" s="16">
        <f>'[1]03'!I66</f>
        <v>0</v>
      </c>
      <c r="I64" s="16">
        <f>'[1]03'!J66</f>
        <v>0</v>
      </c>
      <c r="J64" s="16">
        <f>'[1]03'!K66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'[1]03'!B67</f>
        <v>265</v>
      </c>
      <c r="C65" s="16">
        <f>'[1]03'!C67</f>
        <v>0</v>
      </c>
      <c r="D65" s="16">
        <f>'[1]03'!D67</f>
        <v>65</v>
      </c>
      <c r="E65" s="16">
        <f>'[1]03'!E67</f>
        <v>0</v>
      </c>
      <c r="F65" s="15">
        <f t="shared" si="6"/>
        <v>330</v>
      </c>
      <c r="G65" s="15">
        <f>'[1]03'!H67</f>
        <v>0</v>
      </c>
      <c r="H65" s="16">
        <f>'[1]03'!I67</f>
        <v>0</v>
      </c>
      <c r="I65" s="16">
        <f>'[1]03'!J67</f>
        <v>0</v>
      </c>
      <c r="J65" s="16">
        <f>'[1]03'!K67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'[1]03'!B68</f>
        <v>265</v>
      </c>
      <c r="C66" s="16">
        <f>'[1]03'!C68</f>
        <v>0</v>
      </c>
      <c r="D66" s="16">
        <f>'[1]03'!D68</f>
        <v>65</v>
      </c>
      <c r="E66" s="16">
        <f>'[1]03'!E68</f>
        <v>0</v>
      </c>
      <c r="F66" s="15">
        <f t="shared" si="6"/>
        <v>330</v>
      </c>
      <c r="G66" s="15">
        <f>'[1]03'!H68</f>
        <v>0</v>
      </c>
      <c r="H66" s="16">
        <f>'[1]03'!I68</f>
        <v>0</v>
      </c>
      <c r="I66" s="16">
        <f>'[1]03'!J68</f>
        <v>0</v>
      </c>
      <c r="J66" s="16">
        <f>'[1]03'!K68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'[1]03'!B69</f>
        <v>265</v>
      </c>
      <c r="C67" s="16">
        <f>'[1]03'!C69</f>
        <v>0</v>
      </c>
      <c r="D67" s="16">
        <f>'[1]03'!D69</f>
        <v>65</v>
      </c>
      <c r="E67" s="16">
        <f>'[1]03'!E69</f>
        <v>0</v>
      </c>
      <c r="F67" s="15">
        <f t="shared" si="6"/>
        <v>330</v>
      </c>
      <c r="G67" s="15">
        <f>'[1]03'!H69</f>
        <v>0</v>
      </c>
      <c r="H67" s="16">
        <f>'[1]03'!I69</f>
        <v>0</v>
      </c>
      <c r="I67" s="16">
        <f>'[1]03'!J69</f>
        <v>0</v>
      </c>
      <c r="J67" s="16">
        <f>'[1]03'!K69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'[1]03'!B70</f>
        <v>265</v>
      </c>
      <c r="C68" s="16">
        <f>'[1]03'!C70</f>
        <v>0</v>
      </c>
      <c r="D68" s="16">
        <f>'[1]03'!D70</f>
        <v>65</v>
      </c>
      <c r="E68" s="16">
        <f>'[1]03'!E70</f>
        <v>0</v>
      </c>
      <c r="F68" s="15">
        <f t="shared" si="6"/>
        <v>330</v>
      </c>
      <c r="G68" s="15">
        <f>'[1]03'!H70</f>
        <v>0</v>
      </c>
      <c r="H68" s="16">
        <f>'[1]03'!I70</f>
        <v>0</v>
      </c>
      <c r="I68" s="16">
        <f>'[1]03'!J70</f>
        <v>0</v>
      </c>
      <c r="J68" s="16">
        <f>'[1]03'!K70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'[1]03'!B71</f>
        <v>265</v>
      </c>
      <c r="C69" s="16">
        <f>'[1]03'!C71</f>
        <v>0</v>
      </c>
      <c r="D69" s="16">
        <f>'[1]03'!D71</f>
        <v>65</v>
      </c>
      <c r="E69" s="16">
        <f>'[1]03'!E71</f>
        <v>0</v>
      </c>
      <c r="F69" s="15">
        <f t="shared" ref="F69:F98" si="17">SUM(B69:E69)</f>
        <v>330</v>
      </c>
      <c r="G69" s="15">
        <f>'[1]03'!H71</f>
        <v>0</v>
      </c>
      <c r="H69" s="16">
        <f>'[1]03'!I71</f>
        <v>0</v>
      </c>
      <c r="I69" s="16">
        <f>'[1]03'!J71</f>
        <v>0</v>
      </c>
      <c r="J69" s="16">
        <f>'[1]03'!K71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'[1]03'!B72</f>
        <v>265</v>
      </c>
      <c r="C70" s="16">
        <f>'[1]03'!C72</f>
        <v>0</v>
      </c>
      <c r="D70" s="16">
        <f>'[1]03'!D72</f>
        <v>65</v>
      </c>
      <c r="E70" s="16">
        <f>'[1]03'!E72</f>
        <v>0</v>
      </c>
      <c r="F70" s="15">
        <f t="shared" si="17"/>
        <v>330</v>
      </c>
      <c r="G70" s="15">
        <f>'[1]03'!H72</f>
        <v>0</v>
      </c>
      <c r="H70" s="16">
        <f>'[1]03'!I72</f>
        <v>0</v>
      </c>
      <c r="I70" s="16">
        <f>'[1]03'!J72</f>
        <v>0</v>
      </c>
      <c r="J70" s="16">
        <f>'[1]03'!K72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'[1]03'!B73</f>
        <v>265</v>
      </c>
      <c r="C71" s="16">
        <f>'[1]03'!C73</f>
        <v>0</v>
      </c>
      <c r="D71" s="16">
        <f>'[1]03'!D73</f>
        <v>65</v>
      </c>
      <c r="E71" s="16">
        <f>'[1]03'!E73</f>
        <v>0</v>
      </c>
      <c r="F71" s="15">
        <f t="shared" si="17"/>
        <v>330</v>
      </c>
      <c r="G71" s="15">
        <f>'[1]03'!H73</f>
        <v>0</v>
      </c>
      <c r="H71" s="16">
        <f>'[1]03'!I73</f>
        <v>0</v>
      </c>
      <c r="I71" s="16">
        <f>'[1]03'!J73</f>
        <v>0</v>
      </c>
      <c r="J71" s="16">
        <f>'[1]03'!K73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'[1]03'!B74</f>
        <v>265</v>
      </c>
      <c r="C72" s="16">
        <f>'[1]03'!C74</f>
        <v>0</v>
      </c>
      <c r="D72" s="16">
        <f>'[1]03'!D74</f>
        <v>65</v>
      </c>
      <c r="E72" s="16">
        <f>'[1]03'!E74</f>
        <v>0</v>
      </c>
      <c r="F72" s="15">
        <f t="shared" si="17"/>
        <v>330</v>
      </c>
      <c r="G72" s="15">
        <f>'[1]03'!H74</f>
        <v>0</v>
      </c>
      <c r="H72" s="16">
        <f>'[1]03'!I74</f>
        <v>0</v>
      </c>
      <c r="I72" s="16">
        <f>'[1]03'!J74</f>
        <v>0</v>
      </c>
      <c r="J72" s="16">
        <f>'[1]03'!K74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'[1]03'!B75</f>
        <v>265</v>
      </c>
      <c r="C73" s="16">
        <f>'[1]03'!C75</f>
        <v>0</v>
      </c>
      <c r="D73" s="16">
        <f>'[1]03'!D75</f>
        <v>65</v>
      </c>
      <c r="E73" s="16">
        <f>'[1]03'!E75</f>
        <v>0</v>
      </c>
      <c r="F73" s="15">
        <f t="shared" si="17"/>
        <v>330</v>
      </c>
      <c r="G73" s="15">
        <f>'[1]03'!H75</f>
        <v>0</v>
      </c>
      <c r="H73" s="16">
        <f>'[1]03'!I75</f>
        <v>0</v>
      </c>
      <c r="I73" s="16">
        <f>'[1]03'!J75</f>
        <v>0</v>
      </c>
      <c r="J73" s="16">
        <f>'[1]03'!K75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'[1]03'!B76</f>
        <v>265</v>
      </c>
      <c r="C74" s="16">
        <f>'[1]03'!C76</f>
        <v>0</v>
      </c>
      <c r="D74" s="16">
        <f>'[1]03'!D76</f>
        <v>65</v>
      </c>
      <c r="E74" s="16">
        <f>'[1]03'!E76</f>
        <v>0</v>
      </c>
      <c r="F74" s="15">
        <f t="shared" si="17"/>
        <v>330</v>
      </c>
      <c r="G74" s="15">
        <f>'[1]03'!H76</f>
        <v>0</v>
      </c>
      <c r="H74" s="16">
        <f>'[1]03'!I76</f>
        <v>0</v>
      </c>
      <c r="I74" s="16">
        <f>'[1]03'!J76</f>
        <v>0</v>
      </c>
      <c r="J74" s="16">
        <f>'[1]03'!K76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'[1]03'!B77</f>
        <v>265</v>
      </c>
      <c r="C75" s="16">
        <f>'[1]03'!C77</f>
        <v>0</v>
      </c>
      <c r="D75" s="16">
        <f>'[1]03'!D77</f>
        <v>65</v>
      </c>
      <c r="E75" s="16">
        <f>'[1]03'!E77</f>
        <v>0</v>
      </c>
      <c r="F75" s="15">
        <f t="shared" si="17"/>
        <v>330</v>
      </c>
      <c r="G75" s="15">
        <f>'[1]03'!H77</f>
        <v>0</v>
      </c>
      <c r="H75" s="16">
        <f>'[1]03'!I77</f>
        <v>0</v>
      </c>
      <c r="I75" s="16">
        <f>'[1]03'!J77</f>
        <v>0</v>
      </c>
      <c r="J75" s="16">
        <f>'[1]03'!K77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'[1]03'!B78</f>
        <v>265</v>
      </c>
      <c r="C76" s="16">
        <f>'[1]03'!C78</f>
        <v>0</v>
      </c>
      <c r="D76" s="16">
        <f>'[1]03'!D78</f>
        <v>65</v>
      </c>
      <c r="E76" s="16">
        <f>'[1]03'!E78</f>
        <v>0</v>
      </c>
      <c r="F76" s="15">
        <f t="shared" si="17"/>
        <v>330</v>
      </c>
      <c r="G76" s="15">
        <f>'[1]03'!H78</f>
        <v>0</v>
      </c>
      <c r="H76" s="16">
        <f>'[1]03'!I78</f>
        <v>0</v>
      </c>
      <c r="I76" s="16">
        <f>'[1]03'!J78</f>
        <v>0</v>
      </c>
      <c r="J76" s="16">
        <f>'[1]03'!K78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'[1]03'!B79</f>
        <v>265</v>
      </c>
      <c r="C77" s="16">
        <f>'[1]03'!C79</f>
        <v>0</v>
      </c>
      <c r="D77" s="16">
        <f>'[1]03'!D79</f>
        <v>65</v>
      </c>
      <c r="E77" s="16">
        <f>'[1]03'!E79</f>
        <v>0</v>
      </c>
      <c r="F77" s="15">
        <f t="shared" si="17"/>
        <v>330</v>
      </c>
      <c r="G77" s="15">
        <f>'[1]03'!H79</f>
        <v>0</v>
      </c>
      <c r="H77" s="16">
        <f>'[1]03'!I79</f>
        <v>0</v>
      </c>
      <c r="I77" s="16">
        <f>'[1]03'!J79</f>
        <v>0</v>
      </c>
      <c r="J77" s="16">
        <f>'[1]03'!K79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'[1]03'!B80</f>
        <v>265</v>
      </c>
      <c r="C78" s="16">
        <f>'[1]03'!C80</f>
        <v>0</v>
      </c>
      <c r="D78" s="16">
        <f>'[1]03'!D80</f>
        <v>65</v>
      </c>
      <c r="E78" s="16">
        <f>'[1]03'!E80</f>
        <v>0</v>
      </c>
      <c r="F78" s="15">
        <f t="shared" si="17"/>
        <v>330</v>
      </c>
      <c r="G78" s="15">
        <f>'[1]03'!H80</f>
        <v>0</v>
      </c>
      <c r="H78" s="16">
        <f>'[1]03'!I80</f>
        <v>0</v>
      </c>
      <c r="I78" s="16">
        <f>'[1]03'!J80</f>
        <v>0</v>
      </c>
      <c r="J78" s="16">
        <f>'[1]03'!K80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'[1]03'!B81</f>
        <v>265</v>
      </c>
      <c r="C79" s="16">
        <f>'[1]03'!C81</f>
        <v>0</v>
      </c>
      <c r="D79" s="16">
        <f>'[1]03'!D81</f>
        <v>65</v>
      </c>
      <c r="E79" s="16">
        <f>'[1]03'!E81</f>
        <v>0</v>
      </c>
      <c r="F79" s="15">
        <f t="shared" si="17"/>
        <v>330</v>
      </c>
      <c r="G79" s="15">
        <f>'[1]03'!H81</f>
        <v>0</v>
      </c>
      <c r="H79" s="16">
        <f>'[1]03'!I81</f>
        <v>0</v>
      </c>
      <c r="I79" s="16">
        <f>'[1]03'!J81</f>
        <v>0</v>
      </c>
      <c r="J79" s="16">
        <f>'[1]03'!K81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'[1]03'!B82</f>
        <v>265</v>
      </c>
      <c r="C80" s="16">
        <f>'[1]03'!C82</f>
        <v>0</v>
      </c>
      <c r="D80" s="16">
        <f>'[1]03'!D82</f>
        <v>65</v>
      </c>
      <c r="E80" s="16">
        <f>'[1]03'!E82</f>
        <v>0</v>
      </c>
      <c r="F80" s="15">
        <f t="shared" si="17"/>
        <v>330</v>
      </c>
      <c r="G80" s="15">
        <f>'[1]03'!H82</f>
        <v>0</v>
      </c>
      <c r="H80" s="16">
        <f>'[1]03'!I82</f>
        <v>0</v>
      </c>
      <c r="I80" s="16">
        <f>'[1]03'!J82</f>
        <v>0</v>
      </c>
      <c r="J80" s="16">
        <f>'[1]03'!K82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'[1]03'!B83</f>
        <v>265</v>
      </c>
      <c r="C81" s="16">
        <f>'[1]03'!C83</f>
        <v>0</v>
      </c>
      <c r="D81" s="16">
        <f>'[1]03'!D83</f>
        <v>65</v>
      </c>
      <c r="E81" s="16">
        <f>'[1]03'!E83</f>
        <v>0</v>
      </c>
      <c r="F81" s="15">
        <f t="shared" si="17"/>
        <v>330</v>
      </c>
      <c r="G81" s="15">
        <f>'[1]03'!H83</f>
        <v>0</v>
      </c>
      <c r="H81" s="16">
        <f>'[1]03'!I83</f>
        <v>0</v>
      </c>
      <c r="I81" s="16">
        <f>'[1]03'!J83</f>
        <v>0</v>
      </c>
      <c r="J81" s="16">
        <f>'[1]03'!K83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'[1]03'!B84</f>
        <v>265</v>
      </c>
      <c r="C82" s="16">
        <f>'[1]03'!C84</f>
        <v>0</v>
      </c>
      <c r="D82" s="16">
        <f>'[1]03'!D84</f>
        <v>65</v>
      </c>
      <c r="E82" s="16">
        <f>'[1]03'!E84</f>
        <v>0</v>
      </c>
      <c r="F82" s="15">
        <f t="shared" si="17"/>
        <v>330</v>
      </c>
      <c r="G82" s="15">
        <f>'[1]03'!H84</f>
        <v>0</v>
      </c>
      <c r="H82" s="16">
        <f>'[1]03'!I84</f>
        <v>0</v>
      </c>
      <c r="I82" s="16">
        <f>'[1]03'!J84</f>
        <v>0</v>
      </c>
      <c r="J82" s="16">
        <f>'[1]03'!K84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'[1]03'!B85</f>
        <v>265</v>
      </c>
      <c r="C83" s="16">
        <f>'[1]03'!C85</f>
        <v>0</v>
      </c>
      <c r="D83" s="16">
        <f>'[1]03'!D85</f>
        <v>65</v>
      </c>
      <c r="E83" s="16">
        <f>'[1]03'!E85</f>
        <v>0</v>
      </c>
      <c r="F83" s="15">
        <f t="shared" si="17"/>
        <v>330</v>
      </c>
      <c r="G83" s="15">
        <f>'[1]03'!H85</f>
        <v>0</v>
      </c>
      <c r="H83" s="16">
        <f>'[1]03'!I85</f>
        <v>0</v>
      </c>
      <c r="I83" s="16">
        <f>'[1]03'!J85</f>
        <v>0</v>
      </c>
      <c r="J83" s="16">
        <f>'[1]03'!K85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'[1]03'!B86</f>
        <v>265</v>
      </c>
      <c r="C84" s="16">
        <f>'[1]03'!C86</f>
        <v>0</v>
      </c>
      <c r="D84" s="16">
        <f>'[1]03'!D86</f>
        <v>65</v>
      </c>
      <c r="E84" s="16">
        <f>'[1]03'!E86</f>
        <v>0</v>
      </c>
      <c r="F84" s="15">
        <f t="shared" si="17"/>
        <v>330</v>
      </c>
      <c r="G84" s="15">
        <f>'[1]03'!H86</f>
        <v>0</v>
      </c>
      <c r="H84" s="16">
        <f>'[1]03'!I86</f>
        <v>0</v>
      </c>
      <c r="I84" s="16">
        <f>'[1]03'!J86</f>
        <v>0</v>
      </c>
      <c r="J84" s="16">
        <f>'[1]03'!K86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'[1]03'!B87</f>
        <v>265</v>
      </c>
      <c r="C85" s="16">
        <f>'[1]03'!C87</f>
        <v>0</v>
      </c>
      <c r="D85" s="16">
        <f>'[1]03'!D87</f>
        <v>65</v>
      </c>
      <c r="E85" s="16">
        <f>'[1]03'!E87</f>
        <v>0</v>
      </c>
      <c r="F85" s="15">
        <f t="shared" si="17"/>
        <v>330</v>
      </c>
      <c r="G85" s="15">
        <f>'[1]03'!H87</f>
        <v>0</v>
      </c>
      <c r="H85" s="16">
        <f>'[1]03'!I87</f>
        <v>0</v>
      </c>
      <c r="I85" s="16">
        <f>'[1]03'!J87</f>
        <v>0</v>
      </c>
      <c r="J85" s="16">
        <f>'[1]03'!K87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'[1]03'!B88</f>
        <v>265</v>
      </c>
      <c r="C86" s="16">
        <f>'[1]03'!C88</f>
        <v>0</v>
      </c>
      <c r="D86" s="16">
        <f>'[1]03'!D88</f>
        <v>65</v>
      </c>
      <c r="E86" s="16">
        <f>'[1]03'!E88</f>
        <v>0</v>
      </c>
      <c r="F86" s="15">
        <f t="shared" si="17"/>
        <v>330</v>
      </c>
      <c r="G86" s="15">
        <f>'[1]03'!H88</f>
        <v>0</v>
      </c>
      <c r="H86" s="16">
        <f>'[1]03'!I88</f>
        <v>0</v>
      </c>
      <c r="I86" s="16">
        <f>'[1]03'!J88</f>
        <v>0</v>
      </c>
      <c r="J86" s="16">
        <f>'[1]03'!K88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'[1]03'!B89</f>
        <v>265</v>
      </c>
      <c r="C87" s="16">
        <f>'[1]03'!C89</f>
        <v>0</v>
      </c>
      <c r="D87" s="16">
        <f>'[1]03'!D89</f>
        <v>65</v>
      </c>
      <c r="E87" s="16">
        <f>'[1]03'!E89</f>
        <v>0</v>
      </c>
      <c r="F87" s="15">
        <f t="shared" si="17"/>
        <v>330</v>
      </c>
      <c r="G87" s="15">
        <f>'[1]03'!H89</f>
        <v>0</v>
      </c>
      <c r="H87" s="16">
        <f>'[1]03'!I89</f>
        <v>0</v>
      </c>
      <c r="I87" s="16">
        <f>'[1]03'!J89</f>
        <v>0</v>
      </c>
      <c r="J87" s="16">
        <f>'[1]03'!K89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'[1]03'!B90</f>
        <v>265</v>
      </c>
      <c r="C88" s="16">
        <f>'[1]03'!C90</f>
        <v>0</v>
      </c>
      <c r="D88" s="16">
        <f>'[1]03'!D90</f>
        <v>65</v>
      </c>
      <c r="E88" s="16">
        <f>'[1]03'!E90</f>
        <v>0</v>
      </c>
      <c r="F88" s="15">
        <f t="shared" si="17"/>
        <v>330</v>
      </c>
      <c r="G88" s="15">
        <f>'[1]03'!H90</f>
        <v>0</v>
      </c>
      <c r="H88" s="16">
        <f>'[1]03'!I90</f>
        <v>0</v>
      </c>
      <c r="I88" s="16">
        <f>'[1]03'!J90</f>
        <v>0</v>
      </c>
      <c r="J88" s="16">
        <f>'[1]03'!K90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'[1]03'!B91</f>
        <v>265</v>
      </c>
      <c r="C89" s="16">
        <f>'[1]03'!C91</f>
        <v>0</v>
      </c>
      <c r="D89" s="16">
        <f>'[1]03'!D91</f>
        <v>65</v>
      </c>
      <c r="E89" s="16">
        <f>'[1]03'!E91</f>
        <v>0</v>
      </c>
      <c r="F89" s="15">
        <f t="shared" si="17"/>
        <v>330</v>
      </c>
      <c r="G89" s="15">
        <f>'[1]03'!H91</f>
        <v>0</v>
      </c>
      <c r="H89" s="16">
        <f>'[1]03'!I91</f>
        <v>0</v>
      </c>
      <c r="I89" s="16">
        <f>'[1]03'!J91</f>
        <v>0</v>
      </c>
      <c r="J89" s="16">
        <f>'[1]03'!K91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'[1]03'!B92</f>
        <v>265</v>
      </c>
      <c r="C90" s="16">
        <f>'[1]03'!C92</f>
        <v>0</v>
      </c>
      <c r="D90" s="16">
        <f>'[1]03'!D92</f>
        <v>65</v>
      </c>
      <c r="E90" s="16">
        <f>'[1]03'!E92</f>
        <v>0</v>
      </c>
      <c r="F90" s="15">
        <f t="shared" si="17"/>
        <v>330</v>
      </c>
      <c r="G90" s="15">
        <f>'[1]03'!H92</f>
        <v>0</v>
      </c>
      <c r="H90" s="16">
        <f>'[1]03'!I92</f>
        <v>0</v>
      </c>
      <c r="I90" s="16">
        <f>'[1]03'!J92</f>
        <v>0</v>
      </c>
      <c r="J90" s="16">
        <f>'[1]03'!K92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'[1]03'!B93</f>
        <v>265</v>
      </c>
      <c r="C91" s="16">
        <f>'[1]03'!C93</f>
        <v>0</v>
      </c>
      <c r="D91" s="16">
        <f>'[1]03'!D93</f>
        <v>65</v>
      </c>
      <c r="E91" s="16">
        <f>'[1]03'!E93</f>
        <v>0</v>
      </c>
      <c r="F91" s="15">
        <f t="shared" si="17"/>
        <v>330</v>
      </c>
      <c r="G91" s="15">
        <f>'[1]03'!H93</f>
        <v>0</v>
      </c>
      <c r="H91" s="16">
        <f>'[1]03'!I93</f>
        <v>0</v>
      </c>
      <c r="I91" s="16">
        <f>'[1]03'!J93</f>
        <v>0</v>
      </c>
      <c r="J91" s="16">
        <f>'[1]03'!K93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'[1]03'!B94</f>
        <v>265</v>
      </c>
      <c r="C92" s="16">
        <f>'[1]03'!C94</f>
        <v>0</v>
      </c>
      <c r="D92" s="16">
        <f>'[1]03'!D94</f>
        <v>65</v>
      </c>
      <c r="E92" s="16">
        <f>'[1]03'!E94</f>
        <v>0</v>
      </c>
      <c r="F92" s="15">
        <f t="shared" si="17"/>
        <v>330</v>
      </c>
      <c r="G92" s="15">
        <f>'[1]03'!H94</f>
        <v>0</v>
      </c>
      <c r="H92" s="16">
        <f>'[1]03'!I94</f>
        <v>0</v>
      </c>
      <c r="I92" s="16">
        <f>'[1]03'!J94</f>
        <v>0</v>
      </c>
      <c r="J92" s="16">
        <f>'[1]03'!K94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'[1]03'!B95</f>
        <v>265</v>
      </c>
      <c r="C93" s="16">
        <f>'[1]03'!C95</f>
        <v>0</v>
      </c>
      <c r="D93" s="16">
        <f>'[1]03'!D95</f>
        <v>65</v>
      </c>
      <c r="E93" s="16">
        <f>'[1]03'!E95</f>
        <v>0</v>
      </c>
      <c r="F93" s="15">
        <f t="shared" si="17"/>
        <v>330</v>
      </c>
      <c r="G93" s="15">
        <f>'[1]03'!H95</f>
        <v>0</v>
      </c>
      <c r="H93" s="16">
        <f>'[1]03'!I95</f>
        <v>0</v>
      </c>
      <c r="I93" s="16">
        <f>'[1]03'!J95</f>
        <v>0</v>
      </c>
      <c r="J93" s="16">
        <f>'[1]03'!K95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'[1]03'!B96</f>
        <v>265</v>
      </c>
      <c r="C94" s="16">
        <f>'[1]03'!C96</f>
        <v>0</v>
      </c>
      <c r="D94" s="16">
        <f>'[1]03'!D96</f>
        <v>65</v>
      </c>
      <c r="E94" s="16">
        <f>'[1]03'!E96</f>
        <v>0</v>
      </c>
      <c r="F94" s="15">
        <f t="shared" si="17"/>
        <v>330</v>
      </c>
      <c r="G94" s="15">
        <f>'[1]03'!H96</f>
        <v>0</v>
      </c>
      <c r="H94" s="16">
        <f>'[1]03'!I96</f>
        <v>0</v>
      </c>
      <c r="I94" s="16">
        <f>'[1]03'!J96</f>
        <v>0</v>
      </c>
      <c r="J94" s="16">
        <f>'[1]03'!K96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'[1]03'!B97</f>
        <v>265</v>
      </c>
      <c r="C95" s="16">
        <f>'[1]03'!C97</f>
        <v>0</v>
      </c>
      <c r="D95" s="16">
        <f>'[1]03'!D97</f>
        <v>65</v>
      </c>
      <c r="E95" s="16">
        <f>'[1]03'!E97</f>
        <v>0</v>
      </c>
      <c r="F95" s="15">
        <f t="shared" si="17"/>
        <v>330</v>
      </c>
      <c r="G95" s="15">
        <f>'[1]03'!H97</f>
        <v>0</v>
      </c>
      <c r="H95" s="16">
        <f>'[1]03'!I97</f>
        <v>0</v>
      </c>
      <c r="I95" s="16">
        <f>'[1]03'!J97</f>
        <v>0</v>
      </c>
      <c r="J95" s="16">
        <f>'[1]03'!K97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'[1]03'!B98</f>
        <v>265</v>
      </c>
      <c r="C96" s="16">
        <f>'[1]03'!C98</f>
        <v>0</v>
      </c>
      <c r="D96" s="16">
        <f>'[1]03'!D98</f>
        <v>65</v>
      </c>
      <c r="E96" s="16">
        <f>'[1]03'!E98</f>
        <v>0</v>
      </c>
      <c r="F96" s="15">
        <f t="shared" si="17"/>
        <v>330</v>
      </c>
      <c r="G96" s="15">
        <f>'[1]03'!H98</f>
        <v>0</v>
      </c>
      <c r="H96" s="16">
        <f>'[1]03'!I98</f>
        <v>0</v>
      </c>
      <c r="I96" s="16">
        <f>'[1]03'!J98</f>
        <v>0</v>
      </c>
      <c r="J96" s="16">
        <f>'[1]03'!K98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'[1]03'!B99</f>
        <v>265</v>
      </c>
      <c r="C97" s="16">
        <f>'[1]03'!C99</f>
        <v>0</v>
      </c>
      <c r="D97" s="16">
        <f>'[1]03'!D99</f>
        <v>65</v>
      </c>
      <c r="E97" s="16">
        <f>'[1]03'!E99</f>
        <v>0</v>
      </c>
      <c r="F97" s="15">
        <f t="shared" si="17"/>
        <v>330</v>
      </c>
      <c r="G97" s="15">
        <f>'[1]03'!H99</f>
        <v>0</v>
      </c>
      <c r="H97" s="16">
        <f>'[1]03'!I99</f>
        <v>0</v>
      </c>
      <c r="I97" s="16">
        <f>'[1]03'!J99</f>
        <v>0</v>
      </c>
      <c r="J97" s="16">
        <f>'[1]03'!K99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'[1]03'!B100</f>
        <v>265</v>
      </c>
      <c r="C98" s="16">
        <f>'[1]03'!C100</f>
        <v>0</v>
      </c>
      <c r="D98" s="16">
        <f>'[1]03'!D100</f>
        <v>65</v>
      </c>
      <c r="E98" s="16">
        <f>'[1]03'!E100</f>
        <v>0</v>
      </c>
      <c r="F98" s="15">
        <f t="shared" si="17"/>
        <v>330</v>
      </c>
      <c r="G98" s="15">
        <f>'[1]03'!H100</f>
        <v>0</v>
      </c>
      <c r="H98" s="16">
        <f>'[1]03'!I100</f>
        <v>0</v>
      </c>
      <c r="I98" s="16">
        <f>'[1]03'!J100</f>
        <v>0</v>
      </c>
      <c r="J98" s="16">
        <f>'[1]03'!K100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3">
        <f>Allocation_SG!A1</f>
        <v>45233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'[2]03'!B5</f>
        <v>42</v>
      </c>
      <c r="C3" s="195">
        <f>'[2]03'!C5</f>
        <v>30</v>
      </c>
      <c r="D3" s="195">
        <f>'[2]03'!D5</f>
        <v>0</v>
      </c>
      <c r="E3" s="195">
        <f>'[2]03'!E5</f>
        <v>0</v>
      </c>
      <c r="F3" s="15">
        <f>SUM(B3:E3)</f>
        <v>72</v>
      </c>
      <c r="G3" s="194">
        <f>'[2]03'!H5</f>
        <v>38</v>
      </c>
      <c r="H3" s="195">
        <f>'[2]03'!I5</f>
        <v>0</v>
      </c>
      <c r="I3" s="195">
        <f>'[2]03'!J5</f>
        <v>0</v>
      </c>
      <c r="J3" s="195">
        <f>'[2]03'!K5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'[2]03'!B6</f>
        <v>42</v>
      </c>
      <c r="C4" s="195">
        <f>'[2]03'!C6</f>
        <v>30</v>
      </c>
      <c r="D4" s="195">
        <f>'[2]03'!D6</f>
        <v>0</v>
      </c>
      <c r="E4" s="195">
        <f>'[2]03'!E6</f>
        <v>0</v>
      </c>
      <c r="F4" s="15">
        <f>SUM(B4:E4)</f>
        <v>72</v>
      </c>
      <c r="G4" s="194">
        <f>'[2]03'!H6</f>
        <v>38</v>
      </c>
      <c r="H4" s="195">
        <f>'[2]03'!I6</f>
        <v>0</v>
      </c>
      <c r="I4" s="195">
        <f>'[2]03'!J6</f>
        <v>0</v>
      </c>
      <c r="J4" s="195">
        <f>'[2]03'!K6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'[2]03'!B7</f>
        <v>42</v>
      </c>
      <c r="C5" s="195">
        <f>'[2]03'!C7</f>
        <v>30</v>
      </c>
      <c r="D5" s="195">
        <f>'[2]03'!D7</f>
        <v>0</v>
      </c>
      <c r="E5" s="195">
        <f>'[2]03'!E7</f>
        <v>0</v>
      </c>
      <c r="F5" s="15">
        <f t="shared" ref="F5:F68" si="6">SUM(B5:E5)</f>
        <v>72</v>
      </c>
      <c r="G5" s="194">
        <f>'[2]03'!H7</f>
        <v>38</v>
      </c>
      <c r="H5" s="195">
        <f>'[2]03'!I7</f>
        <v>0</v>
      </c>
      <c r="I5" s="195">
        <f>'[2]03'!J7</f>
        <v>0</v>
      </c>
      <c r="J5" s="195">
        <f>'[2]03'!K7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'[2]03'!B8</f>
        <v>42</v>
      </c>
      <c r="C6" s="195">
        <f>'[2]03'!C8</f>
        <v>30</v>
      </c>
      <c r="D6" s="195">
        <f>'[2]03'!D8</f>
        <v>0</v>
      </c>
      <c r="E6" s="195">
        <f>'[2]03'!E8</f>
        <v>0</v>
      </c>
      <c r="F6" s="15">
        <f t="shared" si="6"/>
        <v>72</v>
      </c>
      <c r="G6" s="194">
        <f>'[2]03'!H8</f>
        <v>38</v>
      </c>
      <c r="H6" s="195">
        <f>'[2]03'!I8</f>
        <v>0</v>
      </c>
      <c r="I6" s="195">
        <f>'[2]03'!J8</f>
        <v>0</v>
      </c>
      <c r="J6" s="195">
        <f>'[2]03'!K8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'[2]03'!B9</f>
        <v>42</v>
      </c>
      <c r="C7" s="195">
        <f>'[2]03'!C9</f>
        <v>30</v>
      </c>
      <c r="D7" s="195">
        <f>'[2]03'!D9</f>
        <v>0</v>
      </c>
      <c r="E7" s="195">
        <f>'[2]03'!E9</f>
        <v>0</v>
      </c>
      <c r="F7" s="15">
        <f t="shared" si="6"/>
        <v>72</v>
      </c>
      <c r="G7" s="194">
        <f>'[2]03'!H9</f>
        <v>38</v>
      </c>
      <c r="H7" s="195">
        <f>'[2]03'!I9</f>
        <v>0</v>
      </c>
      <c r="I7" s="195">
        <f>'[2]03'!J9</f>
        <v>0</v>
      </c>
      <c r="J7" s="195">
        <f>'[2]03'!K9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'[2]03'!B10</f>
        <v>42</v>
      </c>
      <c r="C8" s="195">
        <f>'[2]03'!C10</f>
        <v>30</v>
      </c>
      <c r="D8" s="195">
        <f>'[2]03'!D10</f>
        <v>0</v>
      </c>
      <c r="E8" s="195">
        <f>'[2]03'!E10</f>
        <v>0</v>
      </c>
      <c r="F8" s="15">
        <f t="shared" si="6"/>
        <v>72</v>
      </c>
      <c r="G8" s="194">
        <f>'[2]03'!H10</f>
        <v>38</v>
      </c>
      <c r="H8" s="195">
        <f>'[2]03'!I10</f>
        <v>0</v>
      </c>
      <c r="I8" s="195">
        <f>'[2]03'!J10</f>
        <v>0</v>
      </c>
      <c r="J8" s="195">
        <f>'[2]03'!K10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'[2]03'!B11</f>
        <v>42</v>
      </c>
      <c r="C9" s="195">
        <f>'[2]03'!C11</f>
        <v>30</v>
      </c>
      <c r="D9" s="195">
        <f>'[2]03'!D11</f>
        <v>0</v>
      </c>
      <c r="E9" s="195">
        <f>'[2]03'!E11</f>
        <v>0</v>
      </c>
      <c r="F9" s="15">
        <f t="shared" si="6"/>
        <v>72</v>
      </c>
      <c r="G9" s="194">
        <f>'[2]03'!H11</f>
        <v>38</v>
      </c>
      <c r="H9" s="195">
        <f>'[2]03'!I11</f>
        <v>0</v>
      </c>
      <c r="I9" s="195">
        <f>'[2]03'!J11</f>
        <v>0</v>
      </c>
      <c r="J9" s="195">
        <f>'[2]03'!K11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'[2]03'!B12</f>
        <v>42</v>
      </c>
      <c r="C10" s="195">
        <f>'[2]03'!C12</f>
        <v>30</v>
      </c>
      <c r="D10" s="195">
        <f>'[2]03'!D12</f>
        <v>0</v>
      </c>
      <c r="E10" s="195">
        <f>'[2]03'!E12</f>
        <v>0</v>
      </c>
      <c r="F10" s="15">
        <f t="shared" si="6"/>
        <v>72</v>
      </c>
      <c r="G10" s="194">
        <f>'[2]03'!H12</f>
        <v>38</v>
      </c>
      <c r="H10" s="195">
        <f>'[2]03'!I12</f>
        <v>0</v>
      </c>
      <c r="I10" s="195">
        <f>'[2]03'!J12</f>
        <v>0</v>
      </c>
      <c r="J10" s="195">
        <f>'[2]03'!K12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'[2]03'!B13</f>
        <v>42</v>
      </c>
      <c r="C11" s="195">
        <f>'[2]03'!C13</f>
        <v>30</v>
      </c>
      <c r="D11" s="195">
        <f>'[2]03'!D13</f>
        <v>0</v>
      </c>
      <c r="E11" s="195">
        <f>'[2]03'!E13</f>
        <v>0</v>
      </c>
      <c r="F11" s="15">
        <f t="shared" si="6"/>
        <v>72</v>
      </c>
      <c r="G11" s="194">
        <f>'[2]03'!H13</f>
        <v>38</v>
      </c>
      <c r="H11" s="195">
        <f>'[2]03'!I13</f>
        <v>0</v>
      </c>
      <c r="I11" s="195">
        <f>'[2]03'!J13</f>
        <v>0</v>
      </c>
      <c r="J11" s="195">
        <f>'[2]03'!K13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'[2]03'!B14</f>
        <v>42</v>
      </c>
      <c r="C12" s="195">
        <f>'[2]03'!C14</f>
        <v>30</v>
      </c>
      <c r="D12" s="195">
        <f>'[2]03'!D14</f>
        <v>0</v>
      </c>
      <c r="E12" s="195">
        <f>'[2]03'!E14</f>
        <v>0</v>
      </c>
      <c r="F12" s="15">
        <f t="shared" si="6"/>
        <v>72</v>
      </c>
      <c r="G12" s="194">
        <f>'[2]03'!H14</f>
        <v>38</v>
      </c>
      <c r="H12" s="195">
        <f>'[2]03'!I14</f>
        <v>0</v>
      </c>
      <c r="I12" s="195">
        <f>'[2]03'!J14</f>
        <v>0</v>
      </c>
      <c r="J12" s="195">
        <f>'[2]03'!K14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'[2]03'!B15</f>
        <v>42</v>
      </c>
      <c r="C13" s="195">
        <f>'[2]03'!C15</f>
        <v>30</v>
      </c>
      <c r="D13" s="195">
        <f>'[2]03'!D15</f>
        <v>0</v>
      </c>
      <c r="E13" s="195">
        <f>'[2]03'!E15</f>
        <v>0</v>
      </c>
      <c r="F13" s="15">
        <f t="shared" si="6"/>
        <v>72</v>
      </c>
      <c r="G13" s="194">
        <f>'[2]03'!H15</f>
        <v>38</v>
      </c>
      <c r="H13" s="195">
        <f>'[2]03'!I15</f>
        <v>0</v>
      </c>
      <c r="I13" s="195">
        <f>'[2]03'!J15</f>
        <v>0</v>
      </c>
      <c r="J13" s="195">
        <f>'[2]03'!K15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'[2]03'!B16</f>
        <v>42</v>
      </c>
      <c r="C14" s="195">
        <f>'[2]03'!C16</f>
        <v>30</v>
      </c>
      <c r="D14" s="195">
        <f>'[2]03'!D16</f>
        <v>0</v>
      </c>
      <c r="E14" s="195">
        <f>'[2]03'!E16</f>
        <v>0</v>
      </c>
      <c r="F14" s="15">
        <f t="shared" si="6"/>
        <v>72</v>
      </c>
      <c r="G14" s="194">
        <f>'[2]03'!H16</f>
        <v>38</v>
      </c>
      <c r="H14" s="195">
        <f>'[2]03'!I16</f>
        <v>0</v>
      </c>
      <c r="I14" s="195">
        <f>'[2]03'!J16</f>
        <v>0</v>
      </c>
      <c r="J14" s="195">
        <f>'[2]03'!K16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'[2]03'!B17</f>
        <v>42</v>
      </c>
      <c r="C15" s="195">
        <f>'[2]03'!C17</f>
        <v>30</v>
      </c>
      <c r="D15" s="195">
        <f>'[2]03'!D17</f>
        <v>0</v>
      </c>
      <c r="E15" s="195">
        <f>'[2]03'!E17</f>
        <v>0</v>
      </c>
      <c r="F15" s="15">
        <f t="shared" si="6"/>
        <v>72</v>
      </c>
      <c r="G15" s="194">
        <f>'[2]03'!H17</f>
        <v>38</v>
      </c>
      <c r="H15" s="195">
        <f>'[2]03'!I17</f>
        <v>0</v>
      </c>
      <c r="I15" s="195">
        <f>'[2]03'!J17</f>
        <v>0</v>
      </c>
      <c r="J15" s="195">
        <f>'[2]03'!K17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'[2]03'!B18</f>
        <v>42</v>
      </c>
      <c r="C16" s="195">
        <f>'[2]03'!C18</f>
        <v>30</v>
      </c>
      <c r="D16" s="195">
        <f>'[2]03'!D18</f>
        <v>0</v>
      </c>
      <c r="E16" s="195">
        <f>'[2]03'!E18</f>
        <v>0</v>
      </c>
      <c r="F16" s="15">
        <f t="shared" si="6"/>
        <v>72</v>
      </c>
      <c r="G16" s="194">
        <f>'[2]03'!H18</f>
        <v>38</v>
      </c>
      <c r="H16" s="195">
        <f>'[2]03'!I18</f>
        <v>0</v>
      </c>
      <c r="I16" s="195">
        <f>'[2]03'!J18</f>
        <v>0</v>
      </c>
      <c r="J16" s="195">
        <f>'[2]03'!K18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'[2]03'!B19</f>
        <v>42</v>
      </c>
      <c r="C17" s="195">
        <f>'[2]03'!C19</f>
        <v>30</v>
      </c>
      <c r="D17" s="195">
        <f>'[2]03'!D19</f>
        <v>0</v>
      </c>
      <c r="E17" s="195">
        <f>'[2]03'!E19</f>
        <v>0</v>
      </c>
      <c r="F17" s="15">
        <f t="shared" si="6"/>
        <v>72</v>
      </c>
      <c r="G17" s="194">
        <f>'[2]03'!H19</f>
        <v>38</v>
      </c>
      <c r="H17" s="195">
        <f>'[2]03'!I19</f>
        <v>0</v>
      </c>
      <c r="I17" s="195">
        <f>'[2]03'!J19</f>
        <v>0</v>
      </c>
      <c r="J17" s="195">
        <f>'[2]03'!K19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4">
        <f>'[2]03'!B20</f>
        <v>42</v>
      </c>
      <c r="C18" s="195">
        <f>'[2]03'!C20</f>
        <v>30</v>
      </c>
      <c r="D18" s="195">
        <f>'[2]03'!D20</f>
        <v>0</v>
      </c>
      <c r="E18" s="195">
        <f>'[2]03'!E20</f>
        <v>0</v>
      </c>
      <c r="F18" s="15">
        <f t="shared" si="6"/>
        <v>72</v>
      </c>
      <c r="G18" s="194">
        <f>'[2]03'!H20</f>
        <v>38</v>
      </c>
      <c r="H18" s="195">
        <f>'[2]03'!I20</f>
        <v>0</v>
      </c>
      <c r="I18" s="195">
        <f>'[2]03'!J20</f>
        <v>0</v>
      </c>
      <c r="J18" s="195">
        <f>'[2]03'!K20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4">
        <f>'[2]03'!B21</f>
        <v>42</v>
      </c>
      <c r="C19" s="195">
        <f>'[2]03'!C21</f>
        <v>30</v>
      </c>
      <c r="D19" s="195">
        <f>'[2]03'!D21</f>
        <v>0</v>
      </c>
      <c r="E19" s="195">
        <f>'[2]03'!E21</f>
        <v>0</v>
      </c>
      <c r="F19" s="15">
        <f t="shared" si="6"/>
        <v>72</v>
      </c>
      <c r="G19" s="194">
        <f>'[2]03'!H21</f>
        <v>38</v>
      </c>
      <c r="H19" s="195">
        <f>'[2]03'!I21</f>
        <v>0</v>
      </c>
      <c r="I19" s="195">
        <f>'[2]03'!J21</f>
        <v>0</v>
      </c>
      <c r="J19" s="195">
        <f>'[2]03'!K21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4">
        <f>'[2]03'!B22</f>
        <v>42</v>
      </c>
      <c r="C20" s="195">
        <f>'[2]03'!C22</f>
        <v>30</v>
      </c>
      <c r="D20" s="195">
        <f>'[2]03'!D22</f>
        <v>0</v>
      </c>
      <c r="E20" s="195">
        <f>'[2]03'!E22</f>
        <v>0</v>
      </c>
      <c r="F20" s="15">
        <f t="shared" si="6"/>
        <v>72</v>
      </c>
      <c r="G20" s="194">
        <f>'[2]03'!H22</f>
        <v>38</v>
      </c>
      <c r="H20" s="195">
        <f>'[2]03'!I22</f>
        <v>0</v>
      </c>
      <c r="I20" s="195">
        <f>'[2]03'!J22</f>
        <v>0</v>
      </c>
      <c r="J20" s="195">
        <f>'[2]03'!K22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4">
        <f>'[2]03'!B23</f>
        <v>42</v>
      </c>
      <c r="C21" s="195">
        <f>'[2]03'!C23</f>
        <v>30</v>
      </c>
      <c r="D21" s="195">
        <f>'[2]03'!D23</f>
        <v>0</v>
      </c>
      <c r="E21" s="195">
        <f>'[2]03'!E23</f>
        <v>0</v>
      </c>
      <c r="F21" s="15">
        <f t="shared" si="6"/>
        <v>72</v>
      </c>
      <c r="G21" s="194">
        <f>'[2]03'!H23</f>
        <v>38</v>
      </c>
      <c r="H21" s="195">
        <f>'[2]03'!I23</f>
        <v>0</v>
      </c>
      <c r="I21" s="195">
        <f>'[2]03'!J23</f>
        <v>0</v>
      </c>
      <c r="J21" s="195">
        <f>'[2]03'!K23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4">
        <f>'[2]03'!B24</f>
        <v>42</v>
      </c>
      <c r="C22" s="195">
        <f>'[2]03'!C24</f>
        <v>30</v>
      </c>
      <c r="D22" s="195">
        <f>'[2]03'!D24</f>
        <v>0</v>
      </c>
      <c r="E22" s="195">
        <f>'[2]03'!E24</f>
        <v>0</v>
      </c>
      <c r="F22" s="15">
        <f t="shared" si="6"/>
        <v>72</v>
      </c>
      <c r="G22" s="194">
        <f>'[2]03'!H24</f>
        <v>38</v>
      </c>
      <c r="H22" s="195">
        <f>'[2]03'!I24</f>
        <v>0</v>
      </c>
      <c r="I22" s="195">
        <f>'[2]03'!J24</f>
        <v>0</v>
      </c>
      <c r="J22" s="195">
        <f>'[2]03'!K24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4">
        <f>'[2]03'!B25</f>
        <v>42</v>
      </c>
      <c r="C23" s="195">
        <f>'[2]03'!C25</f>
        <v>30</v>
      </c>
      <c r="D23" s="195">
        <f>'[2]03'!D25</f>
        <v>0</v>
      </c>
      <c r="E23" s="195">
        <f>'[2]03'!E25</f>
        <v>0</v>
      </c>
      <c r="F23" s="15">
        <f t="shared" si="6"/>
        <v>72</v>
      </c>
      <c r="G23" s="194">
        <f>'[2]03'!H25</f>
        <v>38</v>
      </c>
      <c r="H23" s="195">
        <f>'[2]03'!I25</f>
        <v>0</v>
      </c>
      <c r="I23" s="195">
        <f>'[2]03'!J25</f>
        <v>0</v>
      </c>
      <c r="J23" s="195">
        <f>'[2]03'!K25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4">
        <f>'[2]03'!B26</f>
        <v>42</v>
      </c>
      <c r="C24" s="195">
        <f>'[2]03'!C26</f>
        <v>30</v>
      </c>
      <c r="D24" s="195">
        <f>'[2]03'!D26</f>
        <v>0</v>
      </c>
      <c r="E24" s="195">
        <f>'[2]03'!E26</f>
        <v>0</v>
      </c>
      <c r="F24" s="15">
        <f t="shared" si="6"/>
        <v>72</v>
      </c>
      <c r="G24" s="194">
        <f>'[2]03'!H26</f>
        <v>38</v>
      </c>
      <c r="H24" s="195">
        <f>'[2]03'!I26</f>
        <v>0</v>
      </c>
      <c r="I24" s="195">
        <f>'[2]03'!J26</f>
        <v>0</v>
      </c>
      <c r="J24" s="195">
        <f>'[2]03'!K26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4">
        <f>'[2]03'!B27</f>
        <v>42</v>
      </c>
      <c r="C25" s="195">
        <f>'[2]03'!C27</f>
        <v>30</v>
      </c>
      <c r="D25" s="195">
        <f>'[2]03'!D27</f>
        <v>0</v>
      </c>
      <c r="E25" s="195">
        <f>'[2]03'!E27</f>
        <v>0</v>
      </c>
      <c r="F25" s="15">
        <f t="shared" si="6"/>
        <v>72</v>
      </c>
      <c r="G25" s="194">
        <f>'[2]03'!H27</f>
        <v>38</v>
      </c>
      <c r="H25" s="195">
        <f>'[2]03'!I27</f>
        <v>0</v>
      </c>
      <c r="I25" s="195">
        <f>'[2]03'!J27</f>
        <v>0</v>
      </c>
      <c r="J25" s="195">
        <f>'[2]03'!K27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4">
        <f>'[2]03'!B28</f>
        <v>42</v>
      </c>
      <c r="C26" s="195">
        <f>'[2]03'!C28</f>
        <v>30</v>
      </c>
      <c r="D26" s="195">
        <f>'[2]03'!D28</f>
        <v>0</v>
      </c>
      <c r="E26" s="195">
        <f>'[2]03'!E28</f>
        <v>0</v>
      </c>
      <c r="F26" s="15">
        <f t="shared" si="6"/>
        <v>72</v>
      </c>
      <c r="G26" s="194">
        <f>'[2]03'!H28</f>
        <v>38</v>
      </c>
      <c r="H26" s="195">
        <f>'[2]03'!I28</f>
        <v>0</v>
      </c>
      <c r="I26" s="195">
        <f>'[2]03'!J28</f>
        <v>0</v>
      </c>
      <c r="J26" s="195">
        <f>'[2]03'!K28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4">
        <f>'[2]03'!B29</f>
        <v>42</v>
      </c>
      <c r="C27" s="195">
        <f>'[2]03'!C29</f>
        <v>30</v>
      </c>
      <c r="D27" s="195">
        <f>'[2]03'!D29</f>
        <v>0</v>
      </c>
      <c r="E27" s="195">
        <f>'[2]03'!E29</f>
        <v>0</v>
      </c>
      <c r="F27" s="15">
        <f t="shared" si="6"/>
        <v>72</v>
      </c>
      <c r="G27" s="194">
        <f>'[2]03'!H29</f>
        <v>38</v>
      </c>
      <c r="H27" s="195">
        <f>'[2]03'!I29</f>
        <v>0</v>
      </c>
      <c r="I27" s="195">
        <f>'[2]03'!J29</f>
        <v>0</v>
      </c>
      <c r="J27" s="195">
        <f>'[2]03'!K29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4">
        <f>'[2]03'!B30</f>
        <v>42</v>
      </c>
      <c r="C28" s="195">
        <f>'[2]03'!C30</f>
        <v>30</v>
      </c>
      <c r="D28" s="195">
        <f>'[2]03'!D30</f>
        <v>0</v>
      </c>
      <c r="E28" s="195">
        <f>'[2]03'!E30</f>
        <v>0</v>
      </c>
      <c r="F28" s="15">
        <f t="shared" si="6"/>
        <v>72</v>
      </c>
      <c r="G28" s="194">
        <f>'[2]03'!H30</f>
        <v>38</v>
      </c>
      <c r="H28" s="195">
        <f>'[2]03'!I30</f>
        <v>0</v>
      </c>
      <c r="I28" s="195">
        <f>'[2]03'!J30</f>
        <v>0</v>
      </c>
      <c r="J28" s="195">
        <f>'[2]03'!K30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4">
        <f>'[2]03'!B31</f>
        <v>42</v>
      </c>
      <c r="C29" s="195">
        <f>'[2]03'!C31</f>
        <v>30</v>
      </c>
      <c r="D29" s="195">
        <f>'[2]03'!D31</f>
        <v>0</v>
      </c>
      <c r="E29" s="195">
        <f>'[2]03'!E31</f>
        <v>0</v>
      </c>
      <c r="F29" s="15">
        <f t="shared" si="6"/>
        <v>72</v>
      </c>
      <c r="G29" s="194">
        <f>'[2]03'!H31</f>
        <v>38</v>
      </c>
      <c r="H29" s="195">
        <f>'[2]03'!I31</f>
        <v>0</v>
      </c>
      <c r="I29" s="195">
        <f>'[2]03'!J31</f>
        <v>0</v>
      </c>
      <c r="J29" s="195">
        <f>'[2]03'!K31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4">
        <f>'[2]03'!B32</f>
        <v>42</v>
      </c>
      <c r="C30" s="195">
        <f>'[2]03'!C32</f>
        <v>30</v>
      </c>
      <c r="D30" s="195">
        <f>'[2]03'!D32</f>
        <v>0</v>
      </c>
      <c r="E30" s="195">
        <f>'[2]03'!E32</f>
        <v>0</v>
      </c>
      <c r="F30" s="15">
        <f t="shared" si="6"/>
        <v>72</v>
      </c>
      <c r="G30" s="194">
        <f>'[2]03'!H32</f>
        <v>38</v>
      </c>
      <c r="H30" s="195">
        <f>'[2]03'!I32</f>
        <v>0</v>
      </c>
      <c r="I30" s="195">
        <f>'[2]03'!J32</f>
        <v>0</v>
      </c>
      <c r="J30" s="195">
        <f>'[2]03'!K32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4">
        <f>'[2]03'!B33</f>
        <v>42</v>
      </c>
      <c r="C31" s="195">
        <f>'[2]03'!C33</f>
        <v>30</v>
      </c>
      <c r="D31" s="195">
        <f>'[2]03'!D33</f>
        <v>0</v>
      </c>
      <c r="E31" s="195">
        <f>'[2]03'!E33</f>
        <v>0</v>
      </c>
      <c r="F31" s="15">
        <f t="shared" si="6"/>
        <v>72</v>
      </c>
      <c r="G31" s="194">
        <f>'[2]03'!H33</f>
        <v>37</v>
      </c>
      <c r="H31" s="195">
        <f>'[2]03'!I33</f>
        <v>0</v>
      </c>
      <c r="I31" s="195">
        <f>'[2]03'!J33</f>
        <v>0</v>
      </c>
      <c r="J31" s="195">
        <f>'[2]03'!K33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4">
        <f>'[2]03'!B34</f>
        <v>42</v>
      </c>
      <c r="C32" s="195">
        <f>'[2]03'!C34</f>
        <v>30</v>
      </c>
      <c r="D32" s="195">
        <f>'[2]03'!D34</f>
        <v>0</v>
      </c>
      <c r="E32" s="195">
        <f>'[2]03'!E34</f>
        <v>0</v>
      </c>
      <c r="F32" s="15">
        <f t="shared" si="6"/>
        <v>72</v>
      </c>
      <c r="G32" s="194">
        <f>'[2]03'!H34</f>
        <v>37</v>
      </c>
      <c r="H32" s="195">
        <f>'[2]03'!I34</f>
        <v>0</v>
      </c>
      <c r="I32" s="195">
        <f>'[2]03'!J34</f>
        <v>0</v>
      </c>
      <c r="J32" s="195">
        <f>'[2]03'!K34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4">
        <f>'[2]03'!B35</f>
        <v>42</v>
      </c>
      <c r="C33" s="195">
        <f>'[2]03'!C35</f>
        <v>30</v>
      </c>
      <c r="D33" s="195">
        <f>'[2]03'!D35</f>
        <v>0</v>
      </c>
      <c r="E33" s="195">
        <f>'[2]03'!E35</f>
        <v>0</v>
      </c>
      <c r="F33" s="15">
        <f t="shared" si="6"/>
        <v>72</v>
      </c>
      <c r="G33" s="194">
        <f>'[2]03'!H35</f>
        <v>37</v>
      </c>
      <c r="H33" s="195">
        <f>'[2]03'!I35</f>
        <v>0</v>
      </c>
      <c r="I33" s="195">
        <f>'[2]03'!J35</f>
        <v>0</v>
      </c>
      <c r="J33" s="195">
        <f>'[2]03'!K35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4">
        <f>'[2]03'!B36</f>
        <v>42</v>
      </c>
      <c r="C34" s="195">
        <f>'[2]03'!C36</f>
        <v>30</v>
      </c>
      <c r="D34" s="195">
        <f>'[2]03'!D36</f>
        <v>0</v>
      </c>
      <c r="E34" s="195">
        <f>'[2]03'!E36</f>
        <v>0</v>
      </c>
      <c r="F34" s="15">
        <f t="shared" si="6"/>
        <v>72</v>
      </c>
      <c r="G34" s="194">
        <f>'[2]03'!H36</f>
        <v>37</v>
      </c>
      <c r="H34" s="195">
        <f>'[2]03'!I36</f>
        <v>0</v>
      </c>
      <c r="I34" s="195">
        <f>'[2]03'!J36</f>
        <v>0</v>
      </c>
      <c r="J34" s="195">
        <f>'[2]03'!K36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4">
        <f>'[2]03'!B37</f>
        <v>42</v>
      </c>
      <c r="C35" s="195">
        <f>'[2]03'!C37</f>
        <v>30</v>
      </c>
      <c r="D35" s="195">
        <f>'[2]03'!D37</f>
        <v>0</v>
      </c>
      <c r="E35" s="195">
        <f>'[2]03'!E37</f>
        <v>0</v>
      </c>
      <c r="F35" s="15">
        <f t="shared" si="6"/>
        <v>72</v>
      </c>
      <c r="G35" s="194">
        <f>'[2]03'!H37</f>
        <v>37</v>
      </c>
      <c r="H35" s="195">
        <f>'[2]03'!I37</f>
        <v>0</v>
      </c>
      <c r="I35" s="195">
        <f>'[2]03'!J37</f>
        <v>0</v>
      </c>
      <c r="J35" s="195">
        <f>'[2]03'!K37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4">
        <f>'[2]03'!B38</f>
        <v>42</v>
      </c>
      <c r="C36" s="195">
        <f>'[2]03'!C38</f>
        <v>30</v>
      </c>
      <c r="D36" s="195">
        <f>'[2]03'!D38</f>
        <v>0</v>
      </c>
      <c r="E36" s="195">
        <f>'[2]03'!E38</f>
        <v>0</v>
      </c>
      <c r="F36" s="15">
        <f t="shared" si="6"/>
        <v>72</v>
      </c>
      <c r="G36" s="194">
        <f>'[2]03'!H38</f>
        <v>37</v>
      </c>
      <c r="H36" s="195">
        <f>'[2]03'!I38</f>
        <v>0</v>
      </c>
      <c r="I36" s="195">
        <f>'[2]03'!J38</f>
        <v>0</v>
      </c>
      <c r="J36" s="195">
        <f>'[2]03'!K38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4">
        <f>'[2]03'!B39</f>
        <v>42</v>
      </c>
      <c r="C37" s="195">
        <f>'[2]03'!C39</f>
        <v>30</v>
      </c>
      <c r="D37" s="195">
        <f>'[2]03'!D39</f>
        <v>0</v>
      </c>
      <c r="E37" s="195">
        <f>'[2]03'!E39</f>
        <v>0</v>
      </c>
      <c r="F37" s="15">
        <f t="shared" si="6"/>
        <v>72</v>
      </c>
      <c r="G37" s="194">
        <f>'[2]03'!H39</f>
        <v>37</v>
      </c>
      <c r="H37" s="195">
        <f>'[2]03'!I39</f>
        <v>0</v>
      </c>
      <c r="I37" s="195">
        <f>'[2]03'!J39</f>
        <v>0</v>
      </c>
      <c r="J37" s="195">
        <f>'[2]03'!K39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4">
        <f>'[2]03'!B40</f>
        <v>42</v>
      </c>
      <c r="C38" s="195">
        <f>'[2]03'!C40</f>
        <v>30</v>
      </c>
      <c r="D38" s="195">
        <f>'[2]03'!D40</f>
        <v>0</v>
      </c>
      <c r="E38" s="195">
        <f>'[2]03'!E40</f>
        <v>0</v>
      </c>
      <c r="F38" s="15">
        <f t="shared" si="6"/>
        <v>72</v>
      </c>
      <c r="G38" s="194">
        <f>'[2]03'!H40</f>
        <v>37</v>
      </c>
      <c r="H38" s="195">
        <f>'[2]03'!I40</f>
        <v>0</v>
      </c>
      <c r="I38" s="195">
        <f>'[2]03'!J40</f>
        <v>0</v>
      </c>
      <c r="J38" s="195">
        <f>'[2]03'!K40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4">
        <f>'[2]03'!B41</f>
        <v>42</v>
      </c>
      <c r="C39" s="195">
        <f>'[2]03'!C41</f>
        <v>30</v>
      </c>
      <c r="D39" s="195">
        <f>'[2]03'!D41</f>
        <v>0</v>
      </c>
      <c r="E39" s="195">
        <f>'[2]03'!E41</f>
        <v>0</v>
      </c>
      <c r="F39" s="15">
        <f t="shared" si="6"/>
        <v>72</v>
      </c>
      <c r="G39" s="194">
        <f>'[2]03'!H41</f>
        <v>37</v>
      </c>
      <c r="H39" s="195">
        <f>'[2]03'!I41</f>
        <v>0</v>
      </c>
      <c r="I39" s="195">
        <f>'[2]03'!J41</f>
        <v>0</v>
      </c>
      <c r="J39" s="195">
        <f>'[2]03'!K41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4">
        <f>'[2]03'!B42</f>
        <v>42</v>
      </c>
      <c r="C40" s="195">
        <f>'[2]03'!C42</f>
        <v>30</v>
      </c>
      <c r="D40" s="195">
        <f>'[2]03'!D42</f>
        <v>0</v>
      </c>
      <c r="E40" s="195">
        <f>'[2]03'!E42</f>
        <v>0</v>
      </c>
      <c r="F40" s="15">
        <f t="shared" si="6"/>
        <v>72</v>
      </c>
      <c r="G40" s="194">
        <f>'[2]03'!H42</f>
        <v>37</v>
      </c>
      <c r="H40" s="195">
        <f>'[2]03'!I42</f>
        <v>0</v>
      </c>
      <c r="I40" s="195">
        <f>'[2]03'!J42</f>
        <v>0</v>
      </c>
      <c r="J40" s="195">
        <f>'[2]03'!K42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4">
        <f>'[2]03'!B43</f>
        <v>42</v>
      </c>
      <c r="C41" s="195">
        <f>'[2]03'!C43</f>
        <v>30</v>
      </c>
      <c r="D41" s="195">
        <f>'[2]03'!D43</f>
        <v>0</v>
      </c>
      <c r="E41" s="195">
        <f>'[2]03'!E43</f>
        <v>0</v>
      </c>
      <c r="F41" s="15">
        <f t="shared" si="6"/>
        <v>72</v>
      </c>
      <c r="G41" s="194">
        <f>'[2]03'!H43</f>
        <v>37</v>
      </c>
      <c r="H41" s="195">
        <f>'[2]03'!I43</f>
        <v>0</v>
      </c>
      <c r="I41" s="195">
        <f>'[2]03'!J43</f>
        <v>0</v>
      </c>
      <c r="J41" s="195">
        <f>'[2]03'!K43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4">
        <f>'[2]03'!B44</f>
        <v>42</v>
      </c>
      <c r="C42" s="195">
        <f>'[2]03'!C44</f>
        <v>30</v>
      </c>
      <c r="D42" s="195">
        <f>'[2]03'!D44</f>
        <v>0</v>
      </c>
      <c r="E42" s="195">
        <f>'[2]03'!E44</f>
        <v>0</v>
      </c>
      <c r="F42" s="15">
        <f t="shared" si="6"/>
        <v>72</v>
      </c>
      <c r="G42" s="194">
        <f>'[2]03'!H44</f>
        <v>37</v>
      </c>
      <c r="H42" s="195">
        <f>'[2]03'!I44</f>
        <v>0</v>
      </c>
      <c r="I42" s="195">
        <f>'[2]03'!J44</f>
        <v>0</v>
      </c>
      <c r="J42" s="195">
        <f>'[2]03'!K44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4">
        <f>'[2]03'!B45</f>
        <v>42</v>
      </c>
      <c r="C43" s="195">
        <f>'[2]03'!C45</f>
        <v>30</v>
      </c>
      <c r="D43" s="195">
        <f>'[2]03'!D45</f>
        <v>0</v>
      </c>
      <c r="E43" s="195">
        <f>'[2]03'!E45</f>
        <v>0</v>
      </c>
      <c r="F43" s="15">
        <f t="shared" si="6"/>
        <v>72</v>
      </c>
      <c r="G43" s="194">
        <f>'[2]03'!H45</f>
        <v>37</v>
      </c>
      <c r="H43" s="195">
        <f>'[2]03'!I45</f>
        <v>0</v>
      </c>
      <c r="I43" s="195">
        <f>'[2]03'!J45</f>
        <v>0</v>
      </c>
      <c r="J43" s="195">
        <f>'[2]03'!K45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4">
        <f>'[2]03'!B46</f>
        <v>42</v>
      </c>
      <c r="C44" s="195">
        <f>'[2]03'!C46</f>
        <v>30</v>
      </c>
      <c r="D44" s="195">
        <f>'[2]03'!D46</f>
        <v>0</v>
      </c>
      <c r="E44" s="195">
        <f>'[2]03'!E46</f>
        <v>0</v>
      </c>
      <c r="F44" s="15">
        <f t="shared" si="6"/>
        <v>72</v>
      </c>
      <c r="G44" s="194">
        <f>'[2]03'!H46</f>
        <v>37</v>
      </c>
      <c r="H44" s="195">
        <f>'[2]03'!I46</f>
        <v>0</v>
      </c>
      <c r="I44" s="195">
        <f>'[2]03'!J46</f>
        <v>0</v>
      </c>
      <c r="J44" s="195">
        <f>'[2]03'!K46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4">
        <f>'[2]03'!B47</f>
        <v>42</v>
      </c>
      <c r="C45" s="195">
        <f>'[2]03'!C47</f>
        <v>30</v>
      </c>
      <c r="D45" s="195">
        <f>'[2]03'!D47</f>
        <v>0</v>
      </c>
      <c r="E45" s="195">
        <f>'[2]03'!E47</f>
        <v>0</v>
      </c>
      <c r="F45" s="15">
        <f t="shared" si="6"/>
        <v>72</v>
      </c>
      <c r="G45" s="194">
        <f>'[2]03'!H47</f>
        <v>37</v>
      </c>
      <c r="H45" s="195">
        <f>'[2]03'!I47</f>
        <v>0</v>
      </c>
      <c r="I45" s="195">
        <f>'[2]03'!J47</f>
        <v>0</v>
      </c>
      <c r="J45" s="195">
        <f>'[2]03'!K47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4">
        <f>'[2]03'!B48</f>
        <v>42</v>
      </c>
      <c r="C46" s="195">
        <f>'[2]03'!C48</f>
        <v>30</v>
      </c>
      <c r="D46" s="195">
        <f>'[2]03'!D48</f>
        <v>0</v>
      </c>
      <c r="E46" s="195">
        <f>'[2]03'!E48</f>
        <v>0</v>
      </c>
      <c r="F46" s="15">
        <f t="shared" si="6"/>
        <v>72</v>
      </c>
      <c r="G46" s="194">
        <f>'[2]03'!H48</f>
        <v>37</v>
      </c>
      <c r="H46" s="195">
        <f>'[2]03'!I48</f>
        <v>0</v>
      </c>
      <c r="I46" s="195">
        <f>'[2]03'!J48</f>
        <v>0</v>
      </c>
      <c r="J46" s="195">
        <f>'[2]03'!K48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4">
        <f>'[2]03'!B49</f>
        <v>42</v>
      </c>
      <c r="C47" s="195">
        <f>'[2]03'!C49</f>
        <v>30</v>
      </c>
      <c r="D47" s="195">
        <f>'[2]03'!D49</f>
        <v>0</v>
      </c>
      <c r="E47" s="195">
        <f>'[2]03'!E49</f>
        <v>0</v>
      </c>
      <c r="F47" s="15">
        <f t="shared" si="6"/>
        <v>72</v>
      </c>
      <c r="G47" s="194">
        <f>'[2]03'!H49</f>
        <v>36</v>
      </c>
      <c r="H47" s="195">
        <f>'[2]03'!I49</f>
        <v>0</v>
      </c>
      <c r="I47" s="195">
        <f>'[2]03'!J49</f>
        <v>0</v>
      </c>
      <c r="J47" s="195">
        <f>'[2]03'!K49</f>
        <v>0</v>
      </c>
      <c r="K47" s="15">
        <f t="shared" si="3"/>
        <v>36</v>
      </c>
      <c r="L47" s="18">
        <f>frq!C47</f>
        <v>1</v>
      </c>
      <c r="M47" s="124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194">
        <f>'[2]03'!B50</f>
        <v>42</v>
      </c>
      <c r="C48" s="195">
        <f>'[2]03'!C50</f>
        <v>30</v>
      </c>
      <c r="D48" s="195">
        <f>'[2]03'!D50</f>
        <v>0</v>
      </c>
      <c r="E48" s="195">
        <f>'[2]03'!E50</f>
        <v>0</v>
      </c>
      <c r="F48" s="15">
        <f t="shared" si="6"/>
        <v>72</v>
      </c>
      <c r="G48" s="194">
        <f>'[2]03'!H50</f>
        <v>37</v>
      </c>
      <c r="H48" s="195">
        <f>'[2]03'!I50</f>
        <v>0</v>
      </c>
      <c r="I48" s="195">
        <f>'[2]03'!J50</f>
        <v>0</v>
      </c>
      <c r="J48" s="195">
        <f>'[2]03'!K50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4">
        <f>'[2]03'!B51</f>
        <v>42</v>
      </c>
      <c r="C49" s="195">
        <f>'[2]03'!C51</f>
        <v>30</v>
      </c>
      <c r="D49" s="195">
        <f>'[2]03'!D51</f>
        <v>0</v>
      </c>
      <c r="E49" s="195">
        <f>'[2]03'!E51</f>
        <v>0</v>
      </c>
      <c r="F49" s="15">
        <f t="shared" si="6"/>
        <v>72</v>
      </c>
      <c r="G49" s="194">
        <f>'[2]03'!H51</f>
        <v>37</v>
      </c>
      <c r="H49" s="195">
        <f>'[2]03'!I51</f>
        <v>0</v>
      </c>
      <c r="I49" s="195">
        <f>'[2]03'!J51</f>
        <v>0</v>
      </c>
      <c r="J49" s="195">
        <f>'[2]03'!K51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4">
        <f>'[2]03'!B52</f>
        <v>42</v>
      </c>
      <c r="C50" s="195">
        <f>'[2]03'!C52</f>
        <v>30</v>
      </c>
      <c r="D50" s="195">
        <f>'[2]03'!D52</f>
        <v>0</v>
      </c>
      <c r="E50" s="195">
        <f>'[2]03'!E52</f>
        <v>0</v>
      </c>
      <c r="F50" s="15">
        <f t="shared" si="6"/>
        <v>72</v>
      </c>
      <c r="G50" s="194">
        <f>'[2]03'!H52</f>
        <v>37</v>
      </c>
      <c r="H50" s="195">
        <f>'[2]03'!I52</f>
        <v>0</v>
      </c>
      <c r="I50" s="195">
        <f>'[2]03'!J52</f>
        <v>0</v>
      </c>
      <c r="J50" s="195">
        <f>'[2]03'!K52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4">
        <f>'[2]03'!B53</f>
        <v>42</v>
      </c>
      <c r="C51" s="195">
        <f>'[2]03'!C53</f>
        <v>30</v>
      </c>
      <c r="D51" s="195">
        <f>'[2]03'!D53</f>
        <v>0</v>
      </c>
      <c r="E51" s="195">
        <f>'[2]03'!E53</f>
        <v>0</v>
      </c>
      <c r="F51" s="15">
        <f t="shared" si="6"/>
        <v>72</v>
      </c>
      <c r="G51" s="194">
        <f>'[2]03'!H53</f>
        <v>37</v>
      </c>
      <c r="H51" s="195">
        <f>'[2]03'!I53</f>
        <v>0</v>
      </c>
      <c r="I51" s="195">
        <f>'[2]03'!J53</f>
        <v>0</v>
      </c>
      <c r="J51" s="195">
        <f>'[2]03'!K53</f>
        <v>0</v>
      </c>
      <c r="K51" s="15">
        <f t="shared" si="3"/>
        <v>37</v>
      </c>
      <c r="L51" s="18">
        <f>frq!C51</f>
        <v>1</v>
      </c>
      <c r="M51" s="124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4">
        <f>'[2]03'!B54</f>
        <v>42</v>
      </c>
      <c r="C52" s="195">
        <f>'[2]03'!C54</f>
        <v>30</v>
      </c>
      <c r="D52" s="195">
        <f>'[2]03'!D54</f>
        <v>0</v>
      </c>
      <c r="E52" s="195">
        <f>'[2]03'!E54</f>
        <v>0</v>
      </c>
      <c r="F52" s="15">
        <f t="shared" si="6"/>
        <v>72</v>
      </c>
      <c r="G52" s="194">
        <f>'[2]03'!H54</f>
        <v>35.53</v>
      </c>
      <c r="H52" s="195">
        <f>'[2]03'!I54</f>
        <v>0</v>
      </c>
      <c r="I52" s="195">
        <f>'[2]03'!J54</f>
        <v>0</v>
      </c>
      <c r="J52" s="195">
        <f>'[2]03'!K54</f>
        <v>0</v>
      </c>
      <c r="K52" s="15">
        <f t="shared" si="3"/>
        <v>35.53</v>
      </c>
      <c r="L52" s="18">
        <f>frq!C52</f>
        <v>1</v>
      </c>
      <c r="M52" s="124">
        <f t="shared" si="4"/>
        <v>34.83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34.83</v>
      </c>
      <c r="R52" s="18">
        <v>0.7</v>
      </c>
    </row>
    <row r="53" spans="1:18">
      <c r="A53" s="8" t="s">
        <v>95</v>
      </c>
      <c r="B53" s="194">
        <f>'[2]03'!B55</f>
        <v>42</v>
      </c>
      <c r="C53" s="195">
        <f>'[2]03'!C55</f>
        <v>30</v>
      </c>
      <c r="D53" s="195">
        <f>'[2]03'!D55</f>
        <v>0</v>
      </c>
      <c r="E53" s="195">
        <f>'[2]03'!E55</f>
        <v>0</v>
      </c>
      <c r="F53" s="15">
        <f t="shared" si="6"/>
        <v>72</v>
      </c>
      <c r="G53" s="194">
        <f>'[2]03'!H55</f>
        <v>36</v>
      </c>
      <c r="H53" s="195">
        <f>'[2]03'!I55</f>
        <v>0</v>
      </c>
      <c r="I53" s="195">
        <f>'[2]03'!J55</f>
        <v>0</v>
      </c>
      <c r="J53" s="195">
        <f>'[2]03'!K55</f>
        <v>0</v>
      </c>
      <c r="K53" s="15">
        <f t="shared" si="3"/>
        <v>36</v>
      </c>
      <c r="L53" s="18">
        <f>frq!C53</f>
        <v>1</v>
      </c>
      <c r="M53" s="124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194">
        <f>'[2]03'!B56</f>
        <v>42</v>
      </c>
      <c r="C54" s="195">
        <f>'[2]03'!C56</f>
        <v>30</v>
      </c>
      <c r="D54" s="195">
        <f>'[2]03'!D56</f>
        <v>0</v>
      </c>
      <c r="E54" s="195">
        <f>'[2]03'!E56</f>
        <v>0</v>
      </c>
      <c r="F54" s="15">
        <f t="shared" si="6"/>
        <v>72</v>
      </c>
      <c r="G54" s="194">
        <f>'[2]03'!H56</f>
        <v>36</v>
      </c>
      <c r="H54" s="195">
        <f>'[2]03'!I56</f>
        <v>0</v>
      </c>
      <c r="I54" s="195">
        <f>'[2]03'!J56</f>
        <v>0</v>
      </c>
      <c r="J54" s="195">
        <f>'[2]03'!K56</f>
        <v>0</v>
      </c>
      <c r="K54" s="15">
        <f t="shared" si="3"/>
        <v>36</v>
      </c>
      <c r="L54" s="18">
        <f>frq!C54</f>
        <v>1</v>
      </c>
      <c r="M54" s="124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194">
        <f>'[2]03'!B57</f>
        <v>42</v>
      </c>
      <c r="C55" s="195">
        <f>'[2]03'!C57</f>
        <v>30</v>
      </c>
      <c r="D55" s="195">
        <f>'[2]03'!D57</f>
        <v>0</v>
      </c>
      <c r="E55" s="195">
        <f>'[2]03'!E57</f>
        <v>0</v>
      </c>
      <c r="F55" s="15">
        <f t="shared" si="6"/>
        <v>72</v>
      </c>
      <c r="G55" s="194">
        <f>'[2]03'!H57</f>
        <v>36</v>
      </c>
      <c r="H55" s="195">
        <f>'[2]03'!I57</f>
        <v>0</v>
      </c>
      <c r="I55" s="195">
        <f>'[2]03'!J57</f>
        <v>0</v>
      </c>
      <c r="J55" s="195">
        <f>'[2]03'!K57</f>
        <v>0</v>
      </c>
      <c r="K55" s="15">
        <f t="shared" si="3"/>
        <v>36</v>
      </c>
      <c r="L55" s="18">
        <f>frq!C55</f>
        <v>1</v>
      </c>
      <c r="M55" s="124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194">
        <f>'[2]03'!B58</f>
        <v>42</v>
      </c>
      <c r="C56" s="195">
        <f>'[2]03'!C58</f>
        <v>30</v>
      </c>
      <c r="D56" s="195">
        <f>'[2]03'!D58</f>
        <v>0</v>
      </c>
      <c r="E56" s="195">
        <f>'[2]03'!E58</f>
        <v>0</v>
      </c>
      <c r="F56" s="15">
        <f t="shared" si="6"/>
        <v>72</v>
      </c>
      <c r="G56" s="194">
        <f>'[2]03'!H58</f>
        <v>36</v>
      </c>
      <c r="H56" s="195">
        <f>'[2]03'!I58</f>
        <v>0</v>
      </c>
      <c r="I56" s="195">
        <f>'[2]03'!J58</f>
        <v>0</v>
      </c>
      <c r="J56" s="195">
        <f>'[2]03'!K58</f>
        <v>0</v>
      </c>
      <c r="K56" s="15">
        <f t="shared" si="3"/>
        <v>36</v>
      </c>
      <c r="L56" s="18">
        <f>frq!C56</f>
        <v>1</v>
      </c>
      <c r="M56" s="124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194">
        <f>'[2]03'!B59</f>
        <v>42</v>
      </c>
      <c r="C57" s="195">
        <f>'[2]03'!C59</f>
        <v>30</v>
      </c>
      <c r="D57" s="195">
        <f>'[2]03'!D59</f>
        <v>0</v>
      </c>
      <c r="E57" s="195">
        <f>'[2]03'!E59</f>
        <v>0</v>
      </c>
      <c r="F57" s="15">
        <f t="shared" si="6"/>
        <v>72</v>
      </c>
      <c r="G57" s="194">
        <f>'[2]03'!H59</f>
        <v>35</v>
      </c>
      <c r="H57" s="195">
        <f>'[2]03'!I59</f>
        <v>0</v>
      </c>
      <c r="I57" s="195">
        <f>'[2]03'!J59</f>
        <v>0</v>
      </c>
      <c r="J57" s="195">
        <f>'[2]03'!K59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194">
        <f>'[2]03'!B60</f>
        <v>42</v>
      </c>
      <c r="C58" s="195">
        <f>'[2]03'!C60</f>
        <v>30</v>
      </c>
      <c r="D58" s="195">
        <f>'[2]03'!D60</f>
        <v>0</v>
      </c>
      <c r="E58" s="195">
        <f>'[2]03'!E60</f>
        <v>0</v>
      </c>
      <c r="F58" s="15">
        <f t="shared" si="6"/>
        <v>72</v>
      </c>
      <c r="G58" s="194">
        <f>'[2]03'!H60</f>
        <v>35</v>
      </c>
      <c r="H58" s="195">
        <f>'[2]03'!I60</f>
        <v>0</v>
      </c>
      <c r="I58" s="195">
        <f>'[2]03'!J60</f>
        <v>0</v>
      </c>
      <c r="J58" s="195">
        <f>'[2]03'!K60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194">
        <f>'[2]03'!B61</f>
        <v>42</v>
      </c>
      <c r="C59" s="195">
        <f>'[2]03'!C61</f>
        <v>30</v>
      </c>
      <c r="D59" s="195">
        <f>'[2]03'!D61</f>
        <v>0</v>
      </c>
      <c r="E59" s="195">
        <f>'[2]03'!E61</f>
        <v>0</v>
      </c>
      <c r="F59" s="15">
        <f t="shared" si="6"/>
        <v>72</v>
      </c>
      <c r="G59" s="194">
        <f>'[2]03'!H61</f>
        <v>35</v>
      </c>
      <c r="H59" s="195">
        <f>'[2]03'!I61</f>
        <v>0</v>
      </c>
      <c r="I59" s="195">
        <f>'[2]03'!J61</f>
        <v>0</v>
      </c>
      <c r="J59" s="195">
        <f>'[2]03'!K61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194">
        <f>'[2]03'!B62</f>
        <v>42</v>
      </c>
      <c r="C60" s="195">
        <f>'[2]03'!C62</f>
        <v>30</v>
      </c>
      <c r="D60" s="195">
        <f>'[2]03'!D62</f>
        <v>0</v>
      </c>
      <c r="E60" s="195">
        <f>'[2]03'!E62</f>
        <v>0</v>
      </c>
      <c r="F60" s="15">
        <f t="shared" si="6"/>
        <v>72</v>
      </c>
      <c r="G60" s="194">
        <f>'[2]03'!H62</f>
        <v>35</v>
      </c>
      <c r="H60" s="195">
        <f>'[2]03'!I62</f>
        <v>0</v>
      </c>
      <c r="I60" s="195">
        <f>'[2]03'!J62</f>
        <v>0</v>
      </c>
      <c r="J60" s="195">
        <f>'[2]03'!K62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194">
        <f>'[2]03'!B63</f>
        <v>42</v>
      </c>
      <c r="C61" s="195">
        <f>'[2]03'!C63</f>
        <v>30</v>
      </c>
      <c r="D61" s="195">
        <f>'[2]03'!D63</f>
        <v>0</v>
      </c>
      <c r="E61" s="195">
        <f>'[2]03'!E63</f>
        <v>0</v>
      </c>
      <c r="F61" s="15">
        <f t="shared" si="6"/>
        <v>72</v>
      </c>
      <c r="G61" s="194">
        <f>'[2]03'!H63</f>
        <v>35</v>
      </c>
      <c r="H61" s="195">
        <f>'[2]03'!I63</f>
        <v>0</v>
      </c>
      <c r="I61" s="195">
        <f>'[2]03'!J63</f>
        <v>0</v>
      </c>
      <c r="J61" s="195">
        <f>'[2]03'!K63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194">
        <f>'[2]03'!B64</f>
        <v>42</v>
      </c>
      <c r="C62" s="195">
        <f>'[2]03'!C64</f>
        <v>30</v>
      </c>
      <c r="D62" s="195">
        <f>'[2]03'!D64</f>
        <v>0</v>
      </c>
      <c r="E62" s="195">
        <f>'[2]03'!E64</f>
        <v>0</v>
      </c>
      <c r="F62" s="15">
        <f t="shared" si="6"/>
        <v>72</v>
      </c>
      <c r="G62" s="194">
        <f>'[2]03'!H64</f>
        <v>35</v>
      </c>
      <c r="H62" s="195">
        <f>'[2]03'!I64</f>
        <v>0</v>
      </c>
      <c r="I62" s="195">
        <f>'[2]03'!J64</f>
        <v>0</v>
      </c>
      <c r="J62" s="195">
        <f>'[2]03'!K64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194">
        <f>'[2]03'!B65</f>
        <v>42</v>
      </c>
      <c r="C63" s="195">
        <f>'[2]03'!C65</f>
        <v>30</v>
      </c>
      <c r="D63" s="195">
        <f>'[2]03'!D65</f>
        <v>0</v>
      </c>
      <c r="E63" s="195">
        <f>'[2]03'!E65</f>
        <v>0</v>
      </c>
      <c r="F63" s="15">
        <f t="shared" si="6"/>
        <v>72</v>
      </c>
      <c r="G63" s="194">
        <f>'[2]03'!H65</f>
        <v>35</v>
      </c>
      <c r="H63" s="195">
        <f>'[2]03'!I65</f>
        <v>0</v>
      </c>
      <c r="I63" s="195">
        <f>'[2]03'!J65</f>
        <v>0</v>
      </c>
      <c r="J63" s="195">
        <f>'[2]03'!K65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194">
        <f>'[2]03'!B66</f>
        <v>42</v>
      </c>
      <c r="C64" s="195">
        <f>'[2]03'!C66</f>
        <v>30</v>
      </c>
      <c r="D64" s="195">
        <f>'[2]03'!D66</f>
        <v>0</v>
      </c>
      <c r="E64" s="195">
        <f>'[2]03'!E66</f>
        <v>0</v>
      </c>
      <c r="F64" s="15">
        <f t="shared" si="6"/>
        <v>72</v>
      </c>
      <c r="G64" s="194">
        <f>'[2]03'!H66</f>
        <v>35</v>
      </c>
      <c r="H64" s="195">
        <f>'[2]03'!I66</f>
        <v>0</v>
      </c>
      <c r="I64" s="195">
        <f>'[2]03'!J66</f>
        <v>0</v>
      </c>
      <c r="J64" s="195">
        <f>'[2]03'!K66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194">
        <f>'[2]03'!B67</f>
        <v>42</v>
      </c>
      <c r="C65" s="195">
        <f>'[2]03'!C67</f>
        <v>30</v>
      </c>
      <c r="D65" s="195">
        <f>'[2]03'!D67</f>
        <v>0</v>
      </c>
      <c r="E65" s="195">
        <f>'[2]03'!E67</f>
        <v>0</v>
      </c>
      <c r="F65" s="15">
        <f t="shared" si="6"/>
        <v>72</v>
      </c>
      <c r="G65" s="194">
        <f>'[2]03'!H67</f>
        <v>35</v>
      </c>
      <c r="H65" s="195">
        <f>'[2]03'!I67</f>
        <v>0</v>
      </c>
      <c r="I65" s="195">
        <f>'[2]03'!J67</f>
        <v>0</v>
      </c>
      <c r="J65" s="195">
        <f>'[2]03'!K67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194">
        <f>'[2]03'!B68</f>
        <v>42</v>
      </c>
      <c r="C66" s="195">
        <f>'[2]03'!C68</f>
        <v>30</v>
      </c>
      <c r="D66" s="195">
        <f>'[2]03'!D68</f>
        <v>0</v>
      </c>
      <c r="E66" s="195">
        <f>'[2]03'!E68</f>
        <v>0</v>
      </c>
      <c r="F66" s="15">
        <f t="shared" si="6"/>
        <v>72</v>
      </c>
      <c r="G66" s="194">
        <f>'[2]03'!H68</f>
        <v>35</v>
      </c>
      <c r="H66" s="195">
        <f>'[2]03'!I68</f>
        <v>0</v>
      </c>
      <c r="I66" s="195">
        <f>'[2]03'!J68</f>
        <v>0</v>
      </c>
      <c r="J66" s="195">
        <f>'[2]03'!K68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194">
        <f>'[2]03'!B69</f>
        <v>42</v>
      </c>
      <c r="C67" s="195">
        <f>'[2]03'!C69</f>
        <v>30</v>
      </c>
      <c r="D67" s="195">
        <f>'[2]03'!D69</f>
        <v>0</v>
      </c>
      <c r="E67" s="195">
        <f>'[2]03'!E69</f>
        <v>0</v>
      </c>
      <c r="F67" s="15">
        <f t="shared" si="6"/>
        <v>72</v>
      </c>
      <c r="G67" s="194">
        <f>'[2]03'!H69</f>
        <v>35</v>
      </c>
      <c r="H67" s="195">
        <f>'[2]03'!I69</f>
        <v>0</v>
      </c>
      <c r="I67" s="195">
        <f>'[2]03'!J69</f>
        <v>0</v>
      </c>
      <c r="J67" s="195">
        <f>'[2]03'!K69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194">
        <f>'[2]03'!B70</f>
        <v>42</v>
      </c>
      <c r="C68" s="195">
        <f>'[2]03'!C70</f>
        <v>30</v>
      </c>
      <c r="D68" s="195">
        <f>'[2]03'!D70</f>
        <v>0</v>
      </c>
      <c r="E68" s="195">
        <f>'[2]03'!E70</f>
        <v>0</v>
      </c>
      <c r="F68" s="15">
        <f t="shared" si="6"/>
        <v>72</v>
      </c>
      <c r="G68" s="194">
        <f>'[2]03'!H70</f>
        <v>35</v>
      </c>
      <c r="H68" s="195">
        <f>'[2]03'!I70</f>
        <v>0</v>
      </c>
      <c r="I68" s="195">
        <f>'[2]03'!J70</f>
        <v>0</v>
      </c>
      <c r="J68" s="195">
        <f>'[2]03'!K70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194">
        <f>'[2]03'!B71</f>
        <v>42</v>
      </c>
      <c r="C69" s="195">
        <f>'[2]03'!C71</f>
        <v>30</v>
      </c>
      <c r="D69" s="195">
        <f>'[2]03'!D71</f>
        <v>0</v>
      </c>
      <c r="E69" s="195">
        <f>'[2]03'!E71</f>
        <v>0</v>
      </c>
      <c r="F69" s="15">
        <f t="shared" ref="F69:F98" si="16">SUM(B69:E69)</f>
        <v>72</v>
      </c>
      <c r="G69" s="194">
        <f>'[2]03'!H71</f>
        <v>35</v>
      </c>
      <c r="H69" s="195">
        <f>'[2]03'!I71</f>
        <v>0</v>
      </c>
      <c r="I69" s="195">
        <f>'[2]03'!J71</f>
        <v>0</v>
      </c>
      <c r="J69" s="195">
        <f>'[2]03'!K71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194">
        <f>'[2]03'!B72</f>
        <v>42</v>
      </c>
      <c r="C70" s="195">
        <f>'[2]03'!C72</f>
        <v>30</v>
      </c>
      <c r="D70" s="195">
        <f>'[2]03'!D72</f>
        <v>0</v>
      </c>
      <c r="E70" s="195">
        <f>'[2]03'!E72</f>
        <v>0</v>
      </c>
      <c r="F70" s="15">
        <f t="shared" si="16"/>
        <v>72</v>
      </c>
      <c r="G70" s="194">
        <f>'[2]03'!H72</f>
        <v>35</v>
      </c>
      <c r="H70" s="195">
        <f>'[2]03'!I72</f>
        <v>0</v>
      </c>
      <c r="I70" s="195">
        <f>'[2]03'!J72</f>
        <v>0</v>
      </c>
      <c r="J70" s="195">
        <f>'[2]03'!K72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194">
        <f>'[2]03'!B73</f>
        <v>42</v>
      </c>
      <c r="C71" s="195">
        <f>'[2]03'!C73</f>
        <v>30</v>
      </c>
      <c r="D71" s="195">
        <f>'[2]03'!D73</f>
        <v>0</v>
      </c>
      <c r="E71" s="195">
        <f>'[2]03'!E73</f>
        <v>0</v>
      </c>
      <c r="F71" s="15">
        <f t="shared" si="16"/>
        <v>72</v>
      </c>
      <c r="G71" s="194">
        <f>'[2]03'!H73</f>
        <v>35</v>
      </c>
      <c r="H71" s="195">
        <f>'[2]03'!I73</f>
        <v>0</v>
      </c>
      <c r="I71" s="195">
        <f>'[2]03'!J73</f>
        <v>0</v>
      </c>
      <c r="J71" s="195">
        <f>'[2]03'!K73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194">
        <f>'[2]03'!B74</f>
        <v>42</v>
      </c>
      <c r="C72" s="195">
        <f>'[2]03'!C74</f>
        <v>30</v>
      </c>
      <c r="D72" s="195">
        <f>'[2]03'!D74</f>
        <v>0</v>
      </c>
      <c r="E72" s="195">
        <f>'[2]03'!E74</f>
        <v>0</v>
      </c>
      <c r="F72" s="15">
        <f t="shared" si="16"/>
        <v>72</v>
      </c>
      <c r="G72" s="194">
        <f>'[2]03'!H74</f>
        <v>36</v>
      </c>
      <c r="H72" s="195">
        <f>'[2]03'!I74</f>
        <v>0</v>
      </c>
      <c r="I72" s="195">
        <f>'[2]03'!J74</f>
        <v>0</v>
      </c>
      <c r="J72" s="195">
        <f>'[2]03'!K74</f>
        <v>0</v>
      </c>
      <c r="K72" s="15">
        <f t="shared" si="13"/>
        <v>36</v>
      </c>
      <c r="L72" s="18">
        <f>frq!C72</f>
        <v>1</v>
      </c>
      <c r="M72" s="124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194">
        <f>'[2]03'!B75</f>
        <v>42</v>
      </c>
      <c r="C73" s="195">
        <f>'[2]03'!C75</f>
        <v>30</v>
      </c>
      <c r="D73" s="195">
        <f>'[2]03'!D75</f>
        <v>0</v>
      </c>
      <c r="E73" s="195">
        <f>'[2]03'!E75</f>
        <v>0</v>
      </c>
      <c r="F73" s="15">
        <f t="shared" si="16"/>
        <v>72</v>
      </c>
      <c r="G73" s="194">
        <f>'[2]03'!H75</f>
        <v>36</v>
      </c>
      <c r="H73" s="195">
        <f>'[2]03'!I75</f>
        <v>0</v>
      </c>
      <c r="I73" s="195">
        <f>'[2]03'!J75</f>
        <v>0</v>
      </c>
      <c r="J73" s="195">
        <f>'[2]03'!K75</f>
        <v>0</v>
      </c>
      <c r="K73" s="15">
        <f t="shared" si="13"/>
        <v>36</v>
      </c>
      <c r="L73" s="18">
        <f>frq!C73</f>
        <v>1</v>
      </c>
      <c r="M73" s="124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194">
        <f>'[2]03'!B76</f>
        <v>42</v>
      </c>
      <c r="C74" s="195">
        <f>'[2]03'!C76</f>
        <v>30</v>
      </c>
      <c r="D74" s="195">
        <f>'[2]03'!D76</f>
        <v>0</v>
      </c>
      <c r="E74" s="195">
        <f>'[2]03'!E76</f>
        <v>0</v>
      </c>
      <c r="F74" s="15">
        <f t="shared" si="16"/>
        <v>72</v>
      </c>
      <c r="G74" s="194">
        <f>'[2]03'!H76</f>
        <v>36</v>
      </c>
      <c r="H74" s="195">
        <f>'[2]03'!I76</f>
        <v>0</v>
      </c>
      <c r="I74" s="195">
        <f>'[2]03'!J76</f>
        <v>0</v>
      </c>
      <c r="J74" s="195">
        <f>'[2]03'!K76</f>
        <v>0</v>
      </c>
      <c r="K74" s="15">
        <f t="shared" si="13"/>
        <v>36</v>
      </c>
      <c r="L74" s="18">
        <f>frq!C74</f>
        <v>1</v>
      </c>
      <c r="M74" s="124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194">
        <f>'[2]03'!B77</f>
        <v>42</v>
      </c>
      <c r="C75" s="195">
        <f>'[2]03'!C77</f>
        <v>30</v>
      </c>
      <c r="D75" s="195">
        <f>'[2]03'!D77</f>
        <v>0</v>
      </c>
      <c r="E75" s="195">
        <f>'[2]03'!E77</f>
        <v>0</v>
      </c>
      <c r="F75" s="15">
        <f t="shared" si="16"/>
        <v>72</v>
      </c>
      <c r="G75" s="194">
        <f>'[2]03'!H77</f>
        <v>36</v>
      </c>
      <c r="H75" s="195">
        <f>'[2]03'!I77</f>
        <v>0</v>
      </c>
      <c r="I75" s="195">
        <f>'[2]03'!J77</f>
        <v>0</v>
      </c>
      <c r="J75" s="195">
        <f>'[2]03'!K77</f>
        <v>0</v>
      </c>
      <c r="K75" s="15">
        <f t="shared" si="13"/>
        <v>36</v>
      </c>
      <c r="L75" s="18">
        <f>frq!C75</f>
        <v>1</v>
      </c>
      <c r="M75" s="124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194">
        <f>'[2]03'!B78</f>
        <v>42</v>
      </c>
      <c r="C76" s="195">
        <f>'[2]03'!C78</f>
        <v>30</v>
      </c>
      <c r="D76" s="195">
        <f>'[2]03'!D78</f>
        <v>0</v>
      </c>
      <c r="E76" s="195">
        <f>'[2]03'!E78</f>
        <v>0</v>
      </c>
      <c r="F76" s="15">
        <f t="shared" si="16"/>
        <v>72</v>
      </c>
      <c r="G76" s="194">
        <f>'[2]03'!H78</f>
        <v>36</v>
      </c>
      <c r="H76" s="195">
        <f>'[2]03'!I78</f>
        <v>0</v>
      </c>
      <c r="I76" s="195">
        <f>'[2]03'!J78</f>
        <v>0</v>
      </c>
      <c r="J76" s="195">
        <f>'[2]03'!K78</f>
        <v>0</v>
      </c>
      <c r="K76" s="15">
        <f t="shared" si="13"/>
        <v>36</v>
      </c>
      <c r="L76" s="18">
        <f>frq!C76</f>
        <v>1</v>
      </c>
      <c r="M76" s="124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194">
        <f>'[2]03'!B79</f>
        <v>42</v>
      </c>
      <c r="C77" s="195">
        <f>'[2]03'!C79</f>
        <v>30</v>
      </c>
      <c r="D77" s="195">
        <f>'[2]03'!D79</f>
        <v>0</v>
      </c>
      <c r="E77" s="195">
        <f>'[2]03'!E79</f>
        <v>0</v>
      </c>
      <c r="F77" s="15">
        <f t="shared" si="16"/>
        <v>72</v>
      </c>
      <c r="G77" s="194">
        <f>'[2]03'!H79</f>
        <v>36</v>
      </c>
      <c r="H77" s="195">
        <f>'[2]03'!I79</f>
        <v>0</v>
      </c>
      <c r="I77" s="195">
        <f>'[2]03'!J79</f>
        <v>0</v>
      </c>
      <c r="J77" s="195">
        <f>'[2]03'!K79</f>
        <v>0</v>
      </c>
      <c r="K77" s="15">
        <f t="shared" si="13"/>
        <v>36</v>
      </c>
      <c r="L77" s="18">
        <f>frq!C77</f>
        <v>1</v>
      </c>
      <c r="M77" s="124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194">
        <f>'[2]03'!B80</f>
        <v>42</v>
      </c>
      <c r="C78" s="195">
        <f>'[2]03'!C80</f>
        <v>30</v>
      </c>
      <c r="D78" s="195">
        <f>'[2]03'!D80</f>
        <v>0</v>
      </c>
      <c r="E78" s="195">
        <f>'[2]03'!E80</f>
        <v>0</v>
      </c>
      <c r="F78" s="15">
        <f t="shared" si="16"/>
        <v>72</v>
      </c>
      <c r="G78" s="194">
        <f>'[2]03'!H80</f>
        <v>36</v>
      </c>
      <c r="H78" s="195">
        <f>'[2]03'!I80</f>
        <v>0</v>
      </c>
      <c r="I78" s="195">
        <f>'[2]03'!J80</f>
        <v>0</v>
      </c>
      <c r="J78" s="195">
        <f>'[2]03'!K80</f>
        <v>0</v>
      </c>
      <c r="K78" s="15">
        <f t="shared" si="13"/>
        <v>36</v>
      </c>
      <c r="L78" s="18">
        <f>frq!C78</f>
        <v>1</v>
      </c>
      <c r="M78" s="124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194">
        <f>'[2]03'!B81</f>
        <v>42</v>
      </c>
      <c r="C79" s="195">
        <f>'[2]03'!C81</f>
        <v>30</v>
      </c>
      <c r="D79" s="195">
        <f>'[2]03'!D81</f>
        <v>0</v>
      </c>
      <c r="E79" s="195">
        <f>'[2]03'!E81</f>
        <v>0</v>
      </c>
      <c r="F79" s="15">
        <f t="shared" si="16"/>
        <v>72</v>
      </c>
      <c r="G79" s="194">
        <f>'[2]03'!H81</f>
        <v>37</v>
      </c>
      <c r="H79" s="195">
        <f>'[2]03'!I81</f>
        <v>0</v>
      </c>
      <c r="I79" s="195">
        <f>'[2]03'!J81</f>
        <v>0</v>
      </c>
      <c r="J79" s="195">
        <f>'[2]03'!K81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4">
        <f>'[2]03'!B82</f>
        <v>42</v>
      </c>
      <c r="C80" s="195">
        <f>'[2]03'!C82</f>
        <v>30</v>
      </c>
      <c r="D80" s="195">
        <f>'[2]03'!D82</f>
        <v>0</v>
      </c>
      <c r="E80" s="195">
        <f>'[2]03'!E82</f>
        <v>0</v>
      </c>
      <c r="F80" s="15">
        <f t="shared" si="16"/>
        <v>72</v>
      </c>
      <c r="G80" s="194">
        <f>'[2]03'!H82</f>
        <v>37</v>
      </c>
      <c r="H80" s="195">
        <f>'[2]03'!I82</f>
        <v>0</v>
      </c>
      <c r="I80" s="195">
        <f>'[2]03'!J82</f>
        <v>0</v>
      </c>
      <c r="J80" s="195">
        <f>'[2]03'!K82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4">
        <f>'[2]03'!B83</f>
        <v>42</v>
      </c>
      <c r="C81" s="195">
        <f>'[2]03'!C83</f>
        <v>30</v>
      </c>
      <c r="D81" s="195">
        <f>'[2]03'!D83</f>
        <v>0</v>
      </c>
      <c r="E81" s="195">
        <f>'[2]03'!E83</f>
        <v>0</v>
      </c>
      <c r="F81" s="15">
        <f t="shared" si="16"/>
        <v>72</v>
      </c>
      <c r="G81" s="194">
        <f>'[2]03'!H83</f>
        <v>37</v>
      </c>
      <c r="H81" s="195">
        <f>'[2]03'!I83</f>
        <v>0</v>
      </c>
      <c r="I81" s="195">
        <f>'[2]03'!J83</f>
        <v>0</v>
      </c>
      <c r="J81" s="195">
        <f>'[2]03'!K83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4">
        <f>'[2]03'!B84</f>
        <v>42</v>
      </c>
      <c r="C82" s="195">
        <f>'[2]03'!C84</f>
        <v>30</v>
      </c>
      <c r="D82" s="195">
        <f>'[2]03'!D84</f>
        <v>0</v>
      </c>
      <c r="E82" s="195">
        <f>'[2]03'!E84</f>
        <v>0</v>
      </c>
      <c r="F82" s="15">
        <f t="shared" si="16"/>
        <v>72</v>
      </c>
      <c r="G82" s="194">
        <f>'[2]03'!H84</f>
        <v>38</v>
      </c>
      <c r="H82" s="195">
        <f>'[2]03'!I84</f>
        <v>0</v>
      </c>
      <c r="I82" s="195">
        <f>'[2]03'!J84</f>
        <v>0</v>
      </c>
      <c r="J82" s="195">
        <f>'[2]03'!K84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'[2]03'!B85</f>
        <v>42</v>
      </c>
      <c r="C83" s="195">
        <f>'[2]03'!C85</f>
        <v>30</v>
      </c>
      <c r="D83" s="195">
        <f>'[2]03'!D85</f>
        <v>0</v>
      </c>
      <c r="E83" s="195">
        <f>'[2]03'!E85</f>
        <v>0</v>
      </c>
      <c r="F83" s="15">
        <f t="shared" si="16"/>
        <v>72</v>
      </c>
      <c r="G83" s="194">
        <f>'[2]03'!H85</f>
        <v>38</v>
      </c>
      <c r="H83" s="195">
        <f>'[2]03'!I85</f>
        <v>0</v>
      </c>
      <c r="I83" s="195">
        <f>'[2]03'!J85</f>
        <v>0</v>
      </c>
      <c r="J83" s="195">
        <f>'[2]03'!K85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'[2]03'!B86</f>
        <v>42</v>
      </c>
      <c r="C84" s="195">
        <f>'[2]03'!C86</f>
        <v>30</v>
      </c>
      <c r="D84" s="195">
        <f>'[2]03'!D86</f>
        <v>0</v>
      </c>
      <c r="E84" s="195">
        <f>'[2]03'!E86</f>
        <v>0</v>
      </c>
      <c r="F84" s="15">
        <f t="shared" si="16"/>
        <v>72</v>
      </c>
      <c r="G84" s="194">
        <f>'[2]03'!H86</f>
        <v>38</v>
      </c>
      <c r="H84" s="195">
        <f>'[2]03'!I86</f>
        <v>0</v>
      </c>
      <c r="I84" s="195">
        <f>'[2]03'!J86</f>
        <v>0</v>
      </c>
      <c r="J84" s="195">
        <f>'[2]03'!K86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'[2]03'!B87</f>
        <v>42</v>
      </c>
      <c r="C85" s="195">
        <f>'[2]03'!C87</f>
        <v>30</v>
      </c>
      <c r="D85" s="195">
        <f>'[2]03'!D87</f>
        <v>0</v>
      </c>
      <c r="E85" s="195">
        <f>'[2]03'!E87</f>
        <v>0</v>
      </c>
      <c r="F85" s="15">
        <f t="shared" si="16"/>
        <v>72</v>
      </c>
      <c r="G85" s="194">
        <f>'[2]03'!H87</f>
        <v>38</v>
      </c>
      <c r="H85" s="195">
        <f>'[2]03'!I87</f>
        <v>0</v>
      </c>
      <c r="I85" s="195">
        <f>'[2]03'!J87</f>
        <v>0</v>
      </c>
      <c r="J85" s="195">
        <f>'[2]03'!K87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4">
        <f>'[2]03'!B88</f>
        <v>42</v>
      </c>
      <c r="C86" s="195">
        <f>'[2]03'!C88</f>
        <v>30</v>
      </c>
      <c r="D86" s="195">
        <f>'[2]03'!D88</f>
        <v>0</v>
      </c>
      <c r="E86" s="195">
        <f>'[2]03'!E88</f>
        <v>0</v>
      </c>
      <c r="F86" s="15">
        <f t="shared" si="16"/>
        <v>72</v>
      </c>
      <c r="G86" s="194">
        <f>'[2]03'!H88</f>
        <v>38</v>
      </c>
      <c r="H86" s="195">
        <f>'[2]03'!I88</f>
        <v>0</v>
      </c>
      <c r="I86" s="195">
        <f>'[2]03'!J88</f>
        <v>0</v>
      </c>
      <c r="J86" s="195">
        <f>'[2]03'!K88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'[2]03'!B89</f>
        <v>42</v>
      </c>
      <c r="C87" s="195">
        <f>'[2]03'!C89</f>
        <v>30</v>
      </c>
      <c r="D87" s="195">
        <f>'[2]03'!D89</f>
        <v>0</v>
      </c>
      <c r="E87" s="195">
        <f>'[2]03'!E89</f>
        <v>0</v>
      </c>
      <c r="F87" s="15">
        <f t="shared" si="16"/>
        <v>72</v>
      </c>
      <c r="G87" s="194">
        <f>'[2]03'!H89</f>
        <v>38</v>
      </c>
      <c r="H87" s="195">
        <f>'[2]03'!I89</f>
        <v>0</v>
      </c>
      <c r="I87" s="195">
        <f>'[2]03'!J89</f>
        <v>0</v>
      </c>
      <c r="J87" s="195">
        <f>'[2]03'!K89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'[2]03'!B90</f>
        <v>42</v>
      </c>
      <c r="C88" s="195">
        <f>'[2]03'!C90</f>
        <v>30</v>
      </c>
      <c r="D88" s="195">
        <f>'[2]03'!D90</f>
        <v>0</v>
      </c>
      <c r="E88" s="195">
        <f>'[2]03'!E90</f>
        <v>0</v>
      </c>
      <c r="F88" s="15">
        <f t="shared" si="16"/>
        <v>72</v>
      </c>
      <c r="G88" s="194">
        <f>'[2]03'!H90</f>
        <v>38</v>
      </c>
      <c r="H88" s="195">
        <f>'[2]03'!I90</f>
        <v>0</v>
      </c>
      <c r="I88" s="195">
        <f>'[2]03'!J90</f>
        <v>0</v>
      </c>
      <c r="J88" s="195">
        <f>'[2]03'!K90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'[2]03'!B91</f>
        <v>42</v>
      </c>
      <c r="C89" s="195">
        <f>'[2]03'!C91</f>
        <v>30</v>
      </c>
      <c r="D89" s="195">
        <f>'[2]03'!D91</f>
        <v>0</v>
      </c>
      <c r="E89" s="195">
        <f>'[2]03'!E91</f>
        <v>0</v>
      </c>
      <c r="F89" s="15">
        <f t="shared" si="16"/>
        <v>72</v>
      </c>
      <c r="G89" s="194">
        <f>'[2]03'!H91</f>
        <v>38</v>
      </c>
      <c r="H89" s="195">
        <f>'[2]03'!I91</f>
        <v>0</v>
      </c>
      <c r="I89" s="195">
        <f>'[2]03'!J91</f>
        <v>0</v>
      </c>
      <c r="J89" s="195">
        <f>'[2]03'!K91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'[2]03'!B92</f>
        <v>42</v>
      </c>
      <c r="C90" s="195">
        <f>'[2]03'!C92</f>
        <v>30</v>
      </c>
      <c r="D90" s="195">
        <f>'[2]03'!D92</f>
        <v>0</v>
      </c>
      <c r="E90" s="195">
        <f>'[2]03'!E92</f>
        <v>0</v>
      </c>
      <c r="F90" s="15">
        <f t="shared" si="16"/>
        <v>72</v>
      </c>
      <c r="G90" s="194">
        <f>'[2]03'!H92</f>
        <v>38</v>
      </c>
      <c r="H90" s="195">
        <f>'[2]03'!I92</f>
        <v>0</v>
      </c>
      <c r="I90" s="195">
        <f>'[2]03'!J92</f>
        <v>0</v>
      </c>
      <c r="J90" s="195">
        <f>'[2]03'!K92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'[2]03'!B93</f>
        <v>42</v>
      </c>
      <c r="C91" s="195">
        <f>'[2]03'!C93</f>
        <v>30</v>
      </c>
      <c r="D91" s="195">
        <f>'[2]03'!D93</f>
        <v>0</v>
      </c>
      <c r="E91" s="195">
        <f>'[2]03'!E93</f>
        <v>0</v>
      </c>
      <c r="F91" s="15">
        <f t="shared" si="16"/>
        <v>72</v>
      </c>
      <c r="G91" s="194">
        <f>'[2]03'!H93</f>
        <v>38</v>
      </c>
      <c r="H91" s="195">
        <f>'[2]03'!I93</f>
        <v>0</v>
      </c>
      <c r="I91" s="195">
        <f>'[2]03'!J93</f>
        <v>0</v>
      </c>
      <c r="J91" s="195">
        <f>'[2]03'!K93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'[2]03'!B94</f>
        <v>42</v>
      </c>
      <c r="C92" s="195">
        <f>'[2]03'!C94</f>
        <v>30</v>
      </c>
      <c r="D92" s="195">
        <f>'[2]03'!D94</f>
        <v>0</v>
      </c>
      <c r="E92" s="195">
        <f>'[2]03'!E94</f>
        <v>0</v>
      </c>
      <c r="F92" s="15">
        <f t="shared" si="16"/>
        <v>72</v>
      </c>
      <c r="G92" s="194">
        <f>'[2]03'!H94</f>
        <v>38</v>
      </c>
      <c r="H92" s="195">
        <f>'[2]03'!I94</f>
        <v>0</v>
      </c>
      <c r="I92" s="195">
        <f>'[2]03'!J94</f>
        <v>0</v>
      </c>
      <c r="J92" s="195">
        <f>'[2]03'!K94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'[2]03'!B95</f>
        <v>42</v>
      </c>
      <c r="C93" s="195">
        <f>'[2]03'!C95</f>
        <v>30</v>
      </c>
      <c r="D93" s="195">
        <f>'[2]03'!D95</f>
        <v>0</v>
      </c>
      <c r="E93" s="195">
        <f>'[2]03'!E95</f>
        <v>0</v>
      </c>
      <c r="F93" s="15">
        <f t="shared" si="16"/>
        <v>72</v>
      </c>
      <c r="G93" s="194">
        <f>'[2]03'!H95</f>
        <v>38</v>
      </c>
      <c r="H93" s="195">
        <f>'[2]03'!I95</f>
        <v>0</v>
      </c>
      <c r="I93" s="195">
        <f>'[2]03'!J95</f>
        <v>0</v>
      </c>
      <c r="J93" s="195">
        <f>'[2]03'!K95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'[2]03'!B96</f>
        <v>42</v>
      </c>
      <c r="C94" s="195">
        <f>'[2]03'!C96</f>
        <v>30</v>
      </c>
      <c r="D94" s="195">
        <f>'[2]03'!D96</f>
        <v>0</v>
      </c>
      <c r="E94" s="195">
        <f>'[2]03'!E96</f>
        <v>0</v>
      </c>
      <c r="F94" s="15">
        <f t="shared" si="16"/>
        <v>72</v>
      </c>
      <c r="G94" s="194">
        <f>'[2]03'!H96</f>
        <v>38</v>
      </c>
      <c r="H94" s="195">
        <f>'[2]03'!I96</f>
        <v>0</v>
      </c>
      <c r="I94" s="195">
        <f>'[2]03'!J96</f>
        <v>0</v>
      </c>
      <c r="J94" s="195">
        <f>'[2]03'!K96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'[2]03'!B97</f>
        <v>42</v>
      </c>
      <c r="C95" s="195">
        <f>'[2]03'!C97</f>
        <v>30</v>
      </c>
      <c r="D95" s="195">
        <f>'[2]03'!D97</f>
        <v>0</v>
      </c>
      <c r="E95" s="195">
        <f>'[2]03'!E97</f>
        <v>0</v>
      </c>
      <c r="F95" s="15">
        <f t="shared" si="16"/>
        <v>72</v>
      </c>
      <c r="G95" s="194">
        <f>'[2]03'!H97</f>
        <v>38</v>
      </c>
      <c r="H95" s="195">
        <f>'[2]03'!I97</f>
        <v>0</v>
      </c>
      <c r="I95" s="195">
        <f>'[2]03'!J97</f>
        <v>0</v>
      </c>
      <c r="J95" s="195">
        <f>'[2]03'!K97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'[2]03'!B98</f>
        <v>42</v>
      </c>
      <c r="C96" s="195">
        <f>'[2]03'!C98</f>
        <v>30</v>
      </c>
      <c r="D96" s="195">
        <f>'[2]03'!D98</f>
        <v>0</v>
      </c>
      <c r="E96" s="195">
        <f>'[2]03'!E98</f>
        <v>0</v>
      </c>
      <c r="F96" s="15">
        <f t="shared" si="16"/>
        <v>72</v>
      </c>
      <c r="G96" s="194">
        <f>'[2]03'!H98</f>
        <v>38</v>
      </c>
      <c r="H96" s="195">
        <f>'[2]03'!I98</f>
        <v>0</v>
      </c>
      <c r="I96" s="195">
        <f>'[2]03'!J98</f>
        <v>0</v>
      </c>
      <c r="J96" s="195">
        <f>'[2]03'!K98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'[2]03'!B99</f>
        <v>42</v>
      </c>
      <c r="C97" s="195">
        <f>'[2]03'!C99</f>
        <v>30</v>
      </c>
      <c r="D97" s="195">
        <f>'[2]03'!D99</f>
        <v>0</v>
      </c>
      <c r="E97" s="195">
        <f>'[2]03'!E99</f>
        <v>0</v>
      </c>
      <c r="F97" s="15">
        <f t="shared" si="16"/>
        <v>72</v>
      </c>
      <c r="G97" s="194">
        <f>'[2]03'!H99</f>
        <v>38</v>
      </c>
      <c r="H97" s="195">
        <f>'[2]03'!I99</f>
        <v>0</v>
      </c>
      <c r="I97" s="195">
        <f>'[2]03'!J99</f>
        <v>0</v>
      </c>
      <c r="J97" s="195">
        <f>'[2]03'!K99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'[2]03'!B100</f>
        <v>42</v>
      </c>
      <c r="C98" s="195">
        <f>'[2]03'!C100</f>
        <v>30</v>
      </c>
      <c r="D98" s="195">
        <f>'[2]03'!D100</f>
        <v>0</v>
      </c>
      <c r="E98" s="195">
        <f>'[2]03'!E100</f>
        <v>0</v>
      </c>
      <c r="F98" s="15">
        <f t="shared" si="16"/>
        <v>72</v>
      </c>
      <c r="G98" s="194">
        <f>'[2]03'!H100</f>
        <v>38</v>
      </c>
      <c r="H98" s="195">
        <f>'[2]03'!I100</f>
        <v>0</v>
      </c>
      <c r="I98" s="195">
        <f>'[2]03'!J100</f>
        <v>0</v>
      </c>
      <c r="J98" s="195">
        <f>'[2]03'!K100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0.88838249999999996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0.88838249999999996</v>
      </c>
      <c r="L99" s="128">
        <f t="shared" si="17"/>
        <v>2.4E-2</v>
      </c>
      <c r="M99" s="128">
        <f t="shared" si="17"/>
        <v>0.87608249999999988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0.87608249999999988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2">
        <f>Allocation_SG!A1</f>
        <v>45233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'[3]03'!B5</f>
        <v>320</v>
      </c>
      <c r="C3" s="16">
        <f>'[3]03'!C5</f>
        <v>0</v>
      </c>
      <c r="D3" s="16">
        <f>'[3]03'!D5</f>
        <v>0</v>
      </c>
      <c r="E3" s="16">
        <f>'[3]03'!E5</f>
        <v>0</v>
      </c>
      <c r="F3" s="16">
        <f>'[3]03'!F5</f>
        <v>320</v>
      </c>
      <c r="G3" s="16">
        <f>'[3]03'!G5</f>
        <v>210</v>
      </c>
      <c r="H3" s="17">
        <f>SUM(B3:G3)</f>
        <v>850</v>
      </c>
      <c r="I3" s="15">
        <f>'[3]03'!J5</f>
        <v>270</v>
      </c>
      <c r="J3" s="16">
        <f>'[3]03'!K5</f>
        <v>0</v>
      </c>
      <c r="K3" s="16">
        <f>'[3]03'!L5</f>
        <v>0</v>
      </c>
      <c r="L3" s="16">
        <f>'[3]03'!M5</f>
        <v>0</v>
      </c>
      <c r="M3" s="16">
        <f>'[3]03'!N5</f>
        <v>0</v>
      </c>
      <c r="N3" s="16">
        <f>'[3]03'!O5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26.09</v>
      </c>
      <c r="AU3" s="8">
        <v>26.09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26.09</v>
      </c>
      <c r="BM3" s="8">
        <f>AU3</f>
        <v>26.09</v>
      </c>
      <c r="BN3" s="8">
        <f>BC3</f>
        <v>26.99</v>
      </c>
      <c r="BO3" s="8">
        <f>BJ3</f>
        <v>26.99</v>
      </c>
      <c r="BP3" s="139">
        <f>BL3-BN3</f>
        <v>-0.89999999999999858</v>
      </c>
      <c r="BQ3" s="139">
        <f>BM3-BO3</f>
        <v>-0.89999999999999858</v>
      </c>
    </row>
    <row r="4" spans="1:69">
      <c r="A4" s="8" t="s">
        <v>46</v>
      </c>
      <c r="B4" s="15">
        <f>'[3]03'!B6</f>
        <v>320</v>
      </c>
      <c r="C4" s="16">
        <f>'[3]03'!C6</f>
        <v>0</v>
      </c>
      <c r="D4" s="16">
        <f>'[3]03'!D6</f>
        <v>0</v>
      </c>
      <c r="E4" s="16">
        <f>'[3]03'!E6</f>
        <v>0</v>
      </c>
      <c r="F4" s="16">
        <f>'[3]03'!F6</f>
        <v>320</v>
      </c>
      <c r="G4" s="16">
        <f>'[3]03'!G6</f>
        <v>210</v>
      </c>
      <c r="H4" s="17">
        <f>SUM(B4:G4)</f>
        <v>850</v>
      </c>
      <c r="I4" s="15">
        <f>'[3]03'!J6</f>
        <v>270</v>
      </c>
      <c r="J4" s="16">
        <f>'[3]03'!K6</f>
        <v>0</v>
      </c>
      <c r="K4" s="16">
        <f>'[3]03'!L6</f>
        <v>0</v>
      </c>
      <c r="L4" s="16">
        <f>'[3]03'!M6</f>
        <v>0</v>
      </c>
      <c r="M4" s="16">
        <f>'[3]03'!N6</f>
        <v>0</v>
      </c>
      <c r="N4" s="16">
        <f>'[3]03'!O6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26.09</v>
      </c>
      <c r="AU4" s="8">
        <v>26.09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26.09</v>
      </c>
      <c r="BM4" s="8">
        <f t="shared" ref="BM4:BM67" si="22">AU4</f>
        <v>26.09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-0.89999999999999858</v>
      </c>
      <c r="BQ4" s="139">
        <f t="shared" ref="BQ4:BQ67" si="26">BM4-BO4</f>
        <v>-0.89999999999999858</v>
      </c>
    </row>
    <row r="5" spans="1:69">
      <c r="A5" s="8" t="s">
        <v>47</v>
      </c>
      <c r="B5" s="15">
        <f>'[3]03'!B7</f>
        <v>320</v>
      </c>
      <c r="C5" s="16">
        <f>'[3]03'!C7</f>
        <v>0</v>
      </c>
      <c r="D5" s="16">
        <f>'[3]03'!D7</f>
        <v>0</v>
      </c>
      <c r="E5" s="16">
        <f>'[3]03'!E7</f>
        <v>0</v>
      </c>
      <c r="F5" s="16">
        <f>'[3]03'!F7</f>
        <v>320</v>
      </c>
      <c r="G5" s="16">
        <f>'[3]03'!G7</f>
        <v>210</v>
      </c>
      <c r="H5" s="17">
        <f t="shared" ref="H5:H68" si="27">SUM(B5:G5)</f>
        <v>850</v>
      </c>
      <c r="I5" s="15">
        <f>'[3]03'!J7</f>
        <v>270</v>
      </c>
      <c r="J5" s="16">
        <f>'[3]03'!K7</f>
        <v>0</v>
      </c>
      <c r="K5" s="16">
        <f>'[3]03'!L7</f>
        <v>0</v>
      </c>
      <c r="L5" s="16">
        <f>'[3]03'!M7</f>
        <v>0</v>
      </c>
      <c r="M5" s="16">
        <f>'[3]03'!N7</f>
        <v>0</v>
      </c>
      <c r="N5" s="16">
        <f>'[3]03'!O7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26.09</v>
      </c>
      <c r="AU5" s="8">
        <v>26.09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26.09</v>
      </c>
      <c r="BM5" s="8">
        <f t="shared" si="22"/>
        <v>26.09</v>
      </c>
      <c r="BN5" s="8">
        <f t="shared" si="23"/>
        <v>26.99</v>
      </c>
      <c r="BO5" s="8">
        <f t="shared" si="24"/>
        <v>26.99</v>
      </c>
      <c r="BP5" s="139">
        <f t="shared" si="25"/>
        <v>-0.89999999999999858</v>
      </c>
      <c r="BQ5" s="139">
        <f t="shared" si="26"/>
        <v>-0.89999999999999858</v>
      </c>
    </row>
    <row r="6" spans="1:69">
      <c r="A6" s="8" t="s">
        <v>48</v>
      </c>
      <c r="B6" s="15">
        <f>'[3]03'!B8</f>
        <v>320</v>
      </c>
      <c r="C6" s="16">
        <f>'[3]03'!C8</f>
        <v>0</v>
      </c>
      <c r="D6" s="16">
        <f>'[3]03'!D8</f>
        <v>0</v>
      </c>
      <c r="E6" s="16">
        <f>'[3]03'!E8</f>
        <v>0</v>
      </c>
      <c r="F6" s="16">
        <f>'[3]03'!F8</f>
        <v>320</v>
      </c>
      <c r="G6" s="16">
        <f>'[3]03'!G8</f>
        <v>210</v>
      </c>
      <c r="H6" s="17">
        <f t="shared" si="27"/>
        <v>850</v>
      </c>
      <c r="I6" s="15">
        <f>'[3]03'!J8</f>
        <v>270</v>
      </c>
      <c r="J6" s="16">
        <f>'[3]03'!K8</f>
        <v>0</v>
      </c>
      <c r="K6" s="16">
        <f>'[3]03'!L8</f>
        <v>0</v>
      </c>
      <c r="L6" s="16">
        <f>'[3]03'!M8</f>
        <v>0</v>
      </c>
      <c r="M6" s="16">
        <f>'[3]03'!N8</f>
        <v>0</v>
      </c>
      <c r="N6" s="16">
        <f>'[3]03'!O8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26.09</v>
      </c>
      <c r="AU6" s="8">
        <v>26.09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26.09</v>
      </c>
      <c r="BM6" s="8">
        <f t="shared" si="22"/>
        <v>26.09</v>
      </c>
      <c r="BN6" s="8">
        <f t="shared" si="23"/>
        <v>26.99</v>
      </c>
      <c r="BO6" s="8">
        <f t="shared" si="24"/>
        <v>26.99</v>
      </c>
      <c r="BP6" s="139">
        <f t="shared" si="25"/>
        <v>-0.89999999999999858</v>
      </c>
      <c r="BQ6" s="139">
        <f t="shared" si="26"/>
        <v>-0.89999999999999858</v>
      </c>
    </row>
    <row r="7" spans="1:69">
      <c r="A7" s="8" t="s">
        <v>49</v>
      </c>
      <c r="B7" s="15">
        <f>'[3]03'!B9</f>
        <v>320</v>
      </c>
      <c r="C7" s="16">
        <f>'[3]03'!C9</f>
        <v>0</v>
      </c>
      <c r="D7" s="16">
        <f>'[3]03'!D9</f>
        <v>0</v>
      </c>
      <c r="E7" s="16">
        <f>'[3]03'!E9</f>
        <v>0</v>
      </c>
      <c r="F7" s="16">
        <f>'[3]03'!F9</f>
        <v>320</v>
      </c>
      <c r="G7" s="16">
        <f>'[3]03'!G9</f>
        <v>210</v>
      </c>
      <c r="H7" s="17">
        <f t="shared" si="27"/>
        <v>850</v>
      </c>
      <c r="I7" s="15">
        <f>'[3]03'!J9</f>
        <v>270</v>
      </c>
      <c r="J7" s="16">
        <f>'[3]03'!K9</f>
        <v>0</v>
      </c>
      <c r="K7" s="16">
        <f>'[3]03'!L9</f>
        <v>0</v>
      </c>
      <c r="L7" s="16">
        <f>'[3]03'!M9</f>
        <v>0</v>
      </c>
      <c r="M7" s="16">
        <f>'[3]03'!N9</f>
        <v>0</v>
      </c>
      <c r="N7" s="16">
        <f>'[3]03'!O9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26.09</v>
      </c>
      <c r="AU7" s="8">
        <v>26.09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26.09</v>
      </c>
      <c r="BM7" s="8">
        <f t="shared" si="22"/>
        <v>26.09</v>
      </c>
      <c r="BN7" s="8">
        <f t="shared" si="23"/>
        <v>26.99</v>
      </c>
      <c r="BO7" s="8">
        <f t="shared" si="24"/>
        <v>26.99</v>
      </c>
      <c r="BP7" s="139">
        <f t="shared" si="25"/>
        <v>-0.89999999999999858</v>
      </c>
      <c r="BQ7" s="139">
        <f t="shared" si="26"/>
        <v>-0.89999999999999858</v>
      </c>
    </row>
    <row r="8" spans="1:69">
      <c r="A8" s="8" t="s">
        <v>50</v>
      </c>
      <c r="B8" s="15">
        <f>'[3]03'!B10</f>
        <v>320</v>
      </c>
      <c r="C8" s="16">
        <f>'[3]03'!C10</f>
        <v>0</v>
      </c>
      <c r="D8" s="16">
        <f>'[3]03'!D10</f>
        <v>0</v>
      </c>
      <c r="E8" s="16">
        <f>'[3]03'!E10</f>
        <v>0</v>
      </c>
      <c r="F8" s="16">
        <f>'[3]03'!F10</f>
        <v>320</v>
      </c>
      <c r="G8" s="16">
        <f>'[3]03'!G10</f>
        <v>210</v>
      </c>
      <c r="H8" s="17">
        <f t="shared" si="27"/>
        <v>850</v>
      </c>
      <c r="I8" s="15">
        <f>'[3]03'!J10</f>
        <v>270</v>
      </c>
      <c r="J8" s="16">
        <f>'[3]03'!K10</f>
        <v>0</v>
      </c>
      <c r="K8" s="16">
        <f>'[3]03'!L10</f>
        <v>0</v>
      </c>
      <c r="L8" s="16">
        <f>'[3]03'!M10</f>
        <v>0</v>
      </c>
      <c r="M8" s="16">
        <f>'[3]03'!N10</f>
        <v>0</v>
      </c>
      <c r="N8" s="16">
        <f>'[3]03'!O10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26.09</v>
      </c>
      <c r="AU8" s="8">
        <v>26.09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26.09</v>
      </c>
      <c r="BM8" s="8">
        <f t="shared" si="22"/>
        <v>26.09</v>
      </c>
      <c r="BN8" s="8">
        <f t="shared" si="23"/>
        <v>26.99</v>
      </c>
      <c r="BO8" s="8">
        <f t="shared" si="24"/>
        <v>26.99</v>
      </c>
      <c r="BP8" s="139">
        <f t="shared" si="25"/>
        <v>-0.89999999999999858</v>
      </c>
      <c r="BQ8" s="139">
        <f t="shared" si="26"/>
        <v>-0.89999999999999858</v>
      </c>
    </row>
    <row r="9" spans="1:69">
      <c r="A9" s="8" t="s">
        <v>51</v>
      </c>
      <c r="B9" s="15">
        <f>'[3]03'!B11</f>
        <v>320</v>
      </c>
      <c r="C9" s="16">
        <f>'[3]03'!C11</f>
        <v>0</v>
      </c>
      <c r="D9" s="16">
        <f>'[3]03'!D11</f>
        <v>0</v>
      </c>
      <c r="E9" s="16">
        <f>'[3]03'!E11</f>
        <v>0</v>
      </c>
      <c r="F9" s="16">
        <f>'[3]03'!F11</f>
        <v>320</v>
      </c>
      <c r="G9" s="16">
        <f>'[3]03'!G11</f>
        <v>210</v>
      </c>
      <c r="H9" s="17">
        <f t="shared" si="27"/>
        <v>850</v>
      </c>
      <c r="I9" s="15">
        <f>'[3]03'!J11</f>
        <v>270</v>
      </c>
      <c r="J9" s="16">
        <f>'[3]03'!K11</f>
        <v>0</v>
      </c>
      <c r="K9" s="16">
        <f>'[3]03'!L11</f>
        <v>0</v>
      </c>
      <c r="L9" s="16">
        <f>'[3]03'!M11</f>
        <v>0</v>
      </c>
      <c r="M9" s="16">
        <f>'[3]03'!N11</f>
        <v>0</v>
      </c>
      <c r="N9" s="16">
        <f>'[3]03'!O11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26.09</v>
      </c>
      <c r="AU9" s="8">
        <v>26.09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26.09</v>
      </c>
      <c r="BM9" s="8">
        <f t="shared" si="22"/>
        <v>26.09</v>
      </c>
      <c r="BN9" s="8">
        <f t="shared" si="23"/>
        <v>26.99</v>
      </c>
      <c r="BO9" s="8">
        <f t="shared" si="24"/>
        <v>26.99</v>
      </c>
      <c r="BP9" s="139">
        <f t="shared" si="25"/>
        <v>-0.89999999999999858</v>
      </c>
      <c r="BQ9" s="139">
        <f t="shared" si="26"/>
        <v>-0.89999999999999858</v>
      </c>
    </row>
    <row r="10" spans="1:69">
      <c r="A10" s="8" t="s">
        <v>52</v>
      </c>
      <c r="B10" s="15">
        <f>'[3]03'!B12</f>
        <v>320</v>
      </c>
      <c r="C10" s="16">
        <f>'[3]03'!C12</f>
        <v>0</v>
      </c>
      <c r="D10" s="16">
        <f>'[3]03'!D12</f>
        <v>0</v>
      </c>
      <c r="E10" s="16">
        <f>'[3]03'!E12</f>
        <v>0</v>
      </c>
      <c r="F10" s="16">
        <f>'[3]03'!F12</f>
        <v>320</v>
      </c>
      <c r="G10" s="16">
        <f>'[3]03'!G12</f>
        <v>210</v>
      </c>
      <c r="H10" s="17">
        <f t="shared" si="27"/>
        <v>850</v>
      </c>
      <c r="I10" s="15">
        <f>'[3]03'!J12</f>
        <v>270</v>
      </c>
      <c r="J10" s="16">
        <f>'[3]03'!K12</f>
        <v>0</v>
      </c>
      <c r="K10" s="16">
        <f>'[3]03'!L12</f>
        <v>0</v>
      </c>
      <c r="L10" s="16">
        <f>'[3]03'!M12</f>
        <v>0</v>
      </c>
      <c r="M10" s="16">
        <f>'[3]03'!N12</f>
        <v>0</v>
      </c>
      <c r="N10" s="16">
        <f>'[3]03'!O12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26.09</v>
      </c>
      <c r="AU10" s="8">
        <v>26.09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26.09</v>
      </c>
      <c r="BM10" s="8">
        <f t="shared" si="22"/>
        <v>26.09</v>
      </c>
      <c r="BN10" s="8">
        <f t="shared" si="23"/>
        <v>26.99</v>
      </c>
      <c r="BO10" s="8">
        <f t="shared" si="24"/>
        <v>26.99</v>
      </c>
      <c r="BP10" s="139">
        <f t="shared" si="25"/>
        <v>-0.89999999999999858</v>
      </c>
      <c r="BQ10" s="139">
        <f t="shared" si="26"/>
        <v>-0.89999999999999858</v>
      </c>
    </row>
    <row r="11" spans="1:69">
      <c r="A11" s="8" t="s">
        <v>53</v>
      </c>
      <c r="B11" s="15">
        <f>'[3]03'!B13</f>
        <v>320</v>
      </c>
      <c r="C11" s="16">
        <f>'[3]03'!C13</f>
        <v>0</v>
      </c>
      <c r="D11" s="16">
        <f>'[3]03'!D13</f>
        <v>0</v>
      </c>
      <c r="E11" s="16">
        <f>'[3]03'!E13</f>
        <v>0</v>
      </c>
      <c r="F11" s="16">
        <f>'[3]03'!F13</f>
        <v>320</v>
      </c>
      <c r="G11" s="16">
        <f>'[3]03'!G13</f>
        <v>210</v>
      </c>
      <c r="H11" s="17">
        <f t="shared" si="27"/>
        <v>850</v>
      </c>
      <c r="I11" s="15">
        <f>'[3]03'!J13</f>
        <v>270</v>
      </c>
      <c r="J11" s="16">
        <f>'[3]03'!K13</f>
        <v>0</v>
      </c>
      <c r="K11" s="16">
        <f>'[3]03'!L13</f>
        <v>0</v>
      </c>
      <c r="L11" s="16">
        <f>'[3]03'!M13</f>
        <v>0</v>
      </c>
      <c r="M11" s="16">
        <f>'[3]03'!N13</f>
        <v>0</v>
      </c>
      <c r="N11" s="16">
        <f>'[3]03'!O13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26.09</v>
      </c>
      <c r="AU11" s="8">
        <v>26.09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26.09</v>
      </c>
      <c r="BM11" s="8">
        <f t="shared" si="22"/>
        <v>26.09</v>
      </c>
      <c r="BN11" s="8">
        <f t="shared" si="23"/>
        <v>26.99</v>
      </c>
      <c r="BO11" s="8">
        <f t="shared" si="24"/>
        <v>26.99</v>
      </c>
      <c r="BP11" s="139">
        <f t="shared" si="25"/>
        <v>-0.89999999999999858</v>
      </c>
      <c r="BQ11" s="139">
        <f t="shared" si="26"/>
        <v>-0.89999999999999858</v>
      </c>
    </row>
    <row r="12" spans="1:69">
      <c r="A12" s="8" t="s">
        <v>54</v>
      </c>
      <c r="B12" s="15">
        <f>'[3]03'!B14</f>
        <v>320</v>
      </c>
      <c r="C12" s="16">
        <f>'[3]03'!C14</f>
        <v>0</v>
      </c>
      <c r="D12" s="16">
        <f>'[3]03'!D14</f>
        <v>0</v>
      </c>
      <c r="E12" s="16">
        <f>'[3]03'!E14</f>
        <v>0</v>
      </c>
      <c r="F12" s="16">
        <f>'[3]03'!F14</f>
        <v>320</v>
      </c>
      <c r="G12" s="16">
        <f>'[3]03'!G14</f>
        <v>210</v>
      </c>
      <c r="H12" s="17">
        <f t="shared" si="27"/>
        <v>850</v>
      </c>
      <c r="I12" s="15">
        <f>'[3]03'!J14</f>
        <v>270</v>
      </c>
      <c r="J12" s="16">
        <f>'[3]03'!K14</f>
        <v>0</v>
      </c>
      <c r="K12" s="16">
        <f>'[3]03'!L14</f>
        <v>0</v>
      </c>
      <c r="L12" s="16">
        <f>'[3]03'!M14</f>
        <v>0</v>
      </c>
      <c r="M12" s="16">
        <f>'[3]03'!N14</f>
        <v>0</v>
      </c>
      <c r="N12" s="16">
        <f>'[3]03'!O14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26.09</v>
      </c>
      <c r="AU12" s="8">
        <v>26.09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26.09</v>
      </c>
      <c r="BM12" s="8">
        <f t="shared" si="22"/>
        <v>26.09</v>
      </c>
      <c r="BN12" s="8">
        <f t="shared" si="23"/>
        <v>26.99</v>
      </c>
      <c r="BO12" s="8">
        <f t="shared" si="24"/>
        <v>26.99</v>
      </c>
      <c r="BP12" s="139">
        <f t="shared" si="25"/>
        <v>-0.89999999999999858</v>
      </c>
      <c r="BQ12" s="139">
        <f t="shared" si="26"/>
        <v>-0.89999999999999858</v>
      </c>
    </row>
    <row r="13" spans="1:69">
      <c r="A13" s="8" t="s">
        <v>55</v>
      </c>
      <c r="B13" s="15">
        <f>'[3]03'!B15</f>
        <v>320</v>
      </c>
      <c r="C13" s="16">
        <f>'[3]03'!C15</f>
        <v>0</v>
      </c>
      <c r="D13" s="16">
        <f>'[3]03'!D15</f>
        <v>0</v>
      </c>
      <c r="E13" s="16">
        <f>'[3]03'!E15</f>
        <v>0</v>
      </c>
      <c r="F13" s="16">
        <f>'[3]03'!F15</f>
        <v>320</v>
      </c>
      <c r="G13" s="16">
        <f>'[3]03'!G15</f>
        <v>210</v>
      </c>
      <c r="H13" s="17">
        <f t="shared" si="27"/>
        <v>850</v>
      </c>
      <c r="I13" s="15">
        <f>'[3]03'!J15</f>
        <v>270</v>
      </c>
      <c r="J13" s="16">
        <f>'[3]03'!K15</f>
        <v>0</v>
      </c>
      <c r="K13" s="16">
        <f>'[3]03'!L15</f>
        <v>0</v>
      </c>
      <c r="L13" s="16">
        <f>'[3]03'!M15</f>
        <v>0</v>
      </c>
      <c r="M13" s="16">
        <f>'[3]03'!N15</f>
        <v>0</v>
      </c>
      <c r="N13" s="16">
        <f>'[3]03'!O15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26.09</v>
      </c>
      <c r="AU13" s="8">
        <v>26.09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26.09</v>
      </c>
      <c r="BM13" s="8">
        <f t="shared" si="22"/>
        <v>26.09</v>
      </c>
      <c r="BN13" s="8">
        <f t="shared" si="23"/>
        <v>26.99</v>
      </c>
      <c r="BO13" s="8">
        <f t="shared" si="24"/>
        <v>26.99</v>
      </c>
      <c r="BP13" s="139">
        <f t="shared" si="25"/>
        <v>-0.89999999999999858</v>
      </c>
      <c r="BQ13" s="139">
        <f t="shared" si="26"/>
        <v>-0.89999999999999858</v>
      </c>
    </row>
    <row r="14" spans="1:69">
      <c r="A14" s="8" t="s">
        <v>56</v>
      </c>
      <c r="B14" s="15">
        <f>'[3]03'!B16</f>
        <v>320</v>
      </c>
      <c r="C14" s="16">
        <f>'[3]03'!C16</f>
        <v>0</v>
      </c>
      <c r="D14" s="16">
        <f>'[3]03'!D16</f>
        <v>0</v>
      </c>
      <c r="E14" s="16">
        <f>'[3]03'!E16</f>
        <v>0</v>
      </c>
      <c r="F14" s="16">
        <f>'[3]03'!F16</f>
        <v>320</v>
      </c>
      <c r="G14" s="16">
        <f>'[3]03'!G16</f>
        <v>210</v>
      </c>
      <c r="H14" s="17">
        <f t="shared" si="27"/>
        <v>850</v>
      </c>
      <c r="I14" s="15">
        <f>'[3]03'!J16</f>
        <v>270</v>
      </c>
      <c r="J14" s="16">
        <f>'[3]03'!K16</f>
        <v>0</v>
      </c>
      <c r="K14" s="16">
        <f>'[3]03'!L16</f>
        <v>0</v>
      </c>
      <c r="L14" s="16">
        <f>'[3]03'!M16</f>
        <v>0</v>
      </c>
      <c r="M14" s="16">
        <f>'[3]03'!N16</f>
        <v>0</v>
      </c>
      <c r="N14" s="16">
        <f>'[3]03'!O16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26.09</v>
      </c>
      <c r="AU14" s="8">
        <v>26.09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26.09</v>
      </c>
      <c r="BM14" s="8">
        <f t="shared" si="22"/>
        <v>26.09</v>
      </c>
      <c r="BN14" s="8">
        <f t="shared" si="23"/>
        <v>26.99</v>
      </c>
      <c r="BO14" s="8">
        <f t="shared" si="24"/>
        <v>26.99</v>
      </c>
      <c r="BP14" s="139">
        <f t="shared" si="25"/>
        <v>-0.89999999999999858</v>
      </c>
      <c r="BQ14" s="139">
        <f t="shared" si="26"/>
        <v>-0.89999999999999858</v>
      </c>
    </row>
    <row r="15" spans="1:69">
      <c r="A15" s="8" t="s">
        <v>57</v>
      </c>
      <c r="B15" s="15">
        <f>'[3]03'!B17</f>
        <v>320</v>
      </c>
      <c r="C15" s="16">
        <f>'[3]03'!C17</f>
        <v>0</v>
      </c>
      <c r="D15" s="16">
        <f>'[3]03'!D17</f>
        <v>0</v>
      </c>
      <c r="E15" s="16">
        <f>'[3]03'!E17</f>
        <v>0</v>
      </c>
      <c r="F15" s="16">
        <f>'[3]03'!F17</f>
        <v>320</v>
      </c>
      <c r="G15" s="16">
        <f>'[3]03'!G17</f>
        <v>210</v>
      </c>
      <c r="H15" s="17">
        <f t="shared" si="27"/>
        <v>850</v>
      </c>
      <c r="I15" s="15">
        <f>'[3]03'!J17</f>
        <v>270</v>
      </c>
      <c r="J15" s="16">
        <f>'[3]03'!K17</f>
        <v>0</v>
      </c>
      <c r="K15" s="16">
        <f>'[3]03'!L17</f>
        <v>0</v>
      </c>
      <c r="L15" s="16">
        <f>'[3]03'!M17</f>
        <v>0</v>
      </c>
      <c r="M15" s="16">
        <f>'[3]03'!N17</f>
        <v>0</v>
      </c>
      <c r="N15" s="16">
        <f>'[3]03'!O17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26.09</v>
      </c>
      <c r="AU15" s="8">
        <v>26.09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26.09</v>
      </c>
      <c r="BM15" s="8">
        <f t="shared" si="22"/>
        <v>26.09</v>
      </c>
      <c r="BN15" s="8">
        <f t="shared" si="23"/>
        <v>26.99</v>
      </c>
      <c r="BO15" s="8">
        <f t="shared" si="24"/>
        <v>26.99</v>
      </c>
      <c r="BP15" s="139">
        <f t="shared" si="25"/>
        <v>-0.89999999999999858</v>
      </c>
      <c r="BQ15" s="139">
        <f t="shared" si="26"/>
        <v>-0.89999999999999858</v>
      </c>
    </row>
    <row r="16" spans="1:69">
      <c r="A16" s="8" t="s">
        <v>58</v>
      </c>
      <c r="B16" s="15">
        <f>'[3]03'!B18</f>
        <v>320</v>
      </c>
      <c r="C16" s="16">
        <f>'[3]03'!C18</f>
        <v>0</v>
      </c>
      <c r="D16" s="16">
        <f>'[3]03'!D18</f>
        <v>0</v>
      </c>
      <c r="E16" s="16">
        <f>'[3]03'!E18</f>
        <v>0</v>
      </c>
      <c r="F16" s="16">
        <f>'[3]03'!F18</f>
        <v>320</v>
      </c>
      <c r="G16" s="16">
        <f>'[3]03'!G18</f>
        <v>210</v>
      </c>
      <c r="H16" s="17">
        <f t="shared" si="27"/>
        <v>850</v>
      </c>
      <c r="I16" s="15">
        <f>'[3]03'!J18</f>
        <v>270</v>
      </c>
      <c r="J16" s="16">
        <f>'[3]03'!K18</f>
        <v>0</v>
      </c>
      <c r="K16" s="16">
        <f>'[3]03'!L18</f>
        <v>0</v>
      </c>
      <c r="L16" s="16">
        <f>'[3]03'!M18</f>
        <v>0</v>
      </c>
      <c r="M16" s="16">
        <f>'[3]03'!N18</f>
        <v>0</v>
      </c>
      <c r="N16" s="16">
        <f>'[3]03'!O18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26.09</v>
      </c>
      <c r="AU16" s="8">
        <v>26.09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26.09</v>
      </c>
      <c r="BM16" s="8">
        <f t="shared" si="22"/>
        <v>26.09</v>
      </c>
      <c r="BN16" s="8">
        <f t="shared" si="23"/>
        <v>26.99</v>
      </c>
      <c r="BO16" s="8">
        <f t="shared" si="24"/>
        <v>26.99</v>
      </c>
      <c r="BP16" s="139">
        <f t="shared" si="25"/>
        <v>-0.89999999999999858</v>
      </c>
      <c r="BQ16" s="139">
        <f t="shared" si="26"/>
        <v>-0.89999999999999858</v>
      </c>
    </row>
    <row r="17" spans="1:69">
      <c r="A17" s="8" t="s">
        <v>59</v>
      </c>
      <c r="B17" s="15">
        <f>'[3]03'!B19</f>
        <v>320</v>
      </c>
      <c r="C17" s="16">
        <f>'[3]03'!C19</f>
        <v>0</v>
      </c>
      <c r="D17" s="16">
        <f>'[3]03'!D19</f>
        <v>0</v>
      </c>
      <c r="E17" s="16">
        <f>'[3]03'!E19</f>
        <v>0</v>
      </c>
      <c r="F17" s="16">
        <f>'[3]03'!F19</f>
        <v>320</v>
      </c>
      <c r="G17" s="16">
        <f>'[3]03'!G19</f>
        <v>210</v>
      </c>
      <c r="H17" s="17">
        <f t="shared" si="27"/>
        <v>850</v>
      </c>
      <c r="I17" s="15">
        <f>'[3]03'!J19</f>
        <v>270</v>
      </c>
      <c r="J17" s="16">
        <f>'[3]03'!K19</f>
        <v>0</v>
      </c>
      <c r="K17" s="16">
        <f>'[3]03'!L19</f>
        <v>0</v>
      </c>
      <c r="L17" s="16">
        <f>'[3]03'!M19</f>
        <v>0</v>
      </c>
      <c r="M17" s="16">
        <f>'[3]03'!N19</f>
        <v>0</v>
      </c>
      <c r="N17" s="16">
        <f>'[3]03'!O19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26.09</v>
      </c>
      <c r="AU17" s="8">
        <v>26.09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26.09</v>
      </c>
      <c r="BM17" s="8">
        <f t="shared" si="22"/>
        <v>26.09</v>
      </c>
      <c r="BN17" s="8">
        <f t="shared" si="23"/>
        <v>26.99</v>
      </c>
      <c r="BO17" s="8">
        <f t="shared" si="24"/>
        <v>26.99</v>
      </c>
      <c r="BP17" s="139">
        <f t="shared" si="25"/>
        <v>-0.89999999999999858</v>
      </c>
      <c r="BQ17" s="139">
        <f t="shared" si="26"/>
        <v>-0.89999999999999858</v>
      </c>
    </row>
    <row r="18" spans="1:69">
      <c r="A18" s="8" t="s">
        <v>60</v>
      </c>
      <c r="B18" s="15">
        <f>'[3]03'!B20</f>
        <v>320</v>
      </c>
      <c r="C18" s="16">
        <f>'[3]03'!C20</f>
        <v>0</v>
      </c>
      <c r="D18" s="16">
        <f>'[3]03'!D20</f>
        <v>0</v>
      </c>
      <c r="E18" s="16">
        <f>'[3]03'!E20</f>
        <v>0</v>
      </c>
      <c r="F18" s="16">
        <f>'[3]03'!F20</f>
        <v>320</v>
      </c>
      <c r="G18" s="16">
        <f>'[3]03'!G20</f>
        <v>210</v>
      </c>
      <c r="H18" s="17">
        <f t="shared" si="27"/>
        <v>850</v>
      </c>
      <c r="I18" s="15">
        <f>'[3]03'!J20</f>
        <v>270</v>
      </c>
      <c r="J18" s="16">
        <f>'[3]03'!K20</f>
        <v>0</v>
      </c>
      <c r="K18" s="16">
        <f>'[3]03'!L20</f>
        <v>0</v>
      </c>
      <c r="L18" s="16">
        <f>'[3]03'!M20</f>
        <v>0</v>
      </c>
      <c r="M18" s="16">
        <f>'[3]03'!N20</f>
        <v>0</v>
      </c>
      <c r="N18" s="16">
        <f>'[3]03'!O20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26.09</v>
      </c>
      <c r="AU18" s="8">
        <v>26.09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26.09</v>
      </c>
      <c r="BM18" s="8">
        <f t="shared" si="22"/>
        <v>26.09</v>
      </c>
      <c r="BN18" s="8">
        <f t="shared" si="23"/>
        <v>26.99</v>
      </c>
      <c r="BO18" s="8">
        <f t="shared" si="24"/>
        <v>26.99</v>
      </c>
      <c r="BP18" s="139">
        <f t="shared" si="25"/>
        <v>-0.89999999999999858</v>
      </c>
      <c r="BQ18" s="139">
        <f t="shared" si="26"/>
        <v>-0.89999999999999858</v>
      </c>
    </row>
    <row r="19" spans="1:69">
      <c r="A19" s="8" t="s">
        <v>61</v>
      </c>
      <c r="B19" s="15">
        <f>'[3]03'!B21</f>
        <v>320</v>
      </c>
      <c r="C19" s="16">
        <f>'[3]03'!C21</f>
        <v>0</v>
      </c>
      <c r="D19" s="16">
        <f>'[3]03'!D21</f>
        <v>0</v>
      </c>
      <c r="E19" s="16">
        <f>'[3]03'!E21</f>
        <v>0</v>
      </c>
      <c r="F19" s="16">
        <f>'[3]03'!F21</f>
        <v>320</v>
      </c>
      <c r="G19" s="16">
        <f>'[3]03'!G21</f>
        <v>210</v>
      </c>
      <c r="H19" s="17">
        <f t="shared" si="27"/>
        <v>850</v>
      </c>
      <c r="I19" s="15">
        <f>'[3]03'!J21</f>
        <v>270</v>
      </c>
      <c r="J19" s="16">
        <f>'[3]03'!K21</f>
        <v>0</v>
      </c>
      <c r="K19" s="16">
        <f>'[3]03'!L21</f>
        <v>0</v>
      </c>
      <c r="L19" s="16">
        <f>'[3]03'!M21</f>
        <v>0</v>
      </c>
      <c r="M19" s="16">
        <f>'[3]03'!N21</f>
        <v>0</v>
      </c>
      <c r="N19" s="16">
        <f>'[3]03'!O21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26.09</v>
      </c>
      <c r="AU19" s="8">
        <v>26.09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26.09</v>
      </c>
      <c r="BM19" s="8">
        <f t="shared" si="22"/>
        <v>26.09</v>
      </c>
      <c r="BN19" s="8">
        <f t="shared" si="23"/>
        <v>26.99</v>
      </c>
      <c r="BO19" s="8">
        <f t="shared" si="24"/>
        <v>26.99</v>
      </c>
      <c r="BP19" s="139">
        <f t="shared" si="25"/>
        <v>-0.89999999999999858</v>
      </c>
      <c r="BQ19" s="139">
        <f t="shared" si="26"/>
        <v>-0.89999999999999858</v>
      </c>
    </row>
    <row r="20" spans="1:69">
      <c r="A20" s="8" t="s">
        <v>62</v>
      </c>
      <c r="B20" s="15">
        <f>'[3]03'!B22</f>
        <v>320</v>
      </c>
      <c r="C20" s="16">
        <f>'[3]03'!C22</f>
        <v>0</v>
      </c>
      <c r="D20" s="16">
        <f>'[3]03'!D22</f>
        <v>0</v>
      </c>
      <c r="E20" s="16">
        <f>'[3]03'!E22</f>
        <v>0</v>
      </c>
      <c r="F20" s="16">
        <f>'[3]03'!F22</f>
        <v>320</v>
      </c>
      <c r="G20" s="16">
        <f>'[3]03'!G22</f>
        <v>210</v>
      </c>
      <c r="H20" s="17">
        <f t="shared" si="27"/>
        <v>850</v>
      </c>
      <c r="I20" s="15">
        <f>'[3]03'!J22</f>
        <v>270</v>
      </c>
      <c r="J20" s="16">
        <f>'[3]03'!K22</f>
        <v>0</v>
      </c>
      <c r="K20" s="16">
        <f>'[3]03'!L22</f>
        <v>0</v>
      </c>
      <c r="L20" s="16">
        <f>'[3]03'!M22</f>
        <v>0</v>
      </c>
      <c r="M20" s="16">
        <f>'[3]03'!N22</f>
        <v>0</v>
      </c>
      <c r="N20" s="16">
        <f>'[3]03'!O22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26.09</v>
      </c>
      <c r="AU20" s="8">
        <v>26.09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26.09</v>
      </c>
      <c r="BM20" s="8">
        <f t="shared" si="22"/>
        <v>26.09</v>
      </c>
      <c r="BN20" s="8">
        <f t="shared" si="23"/>
        <v>26.99</v>
      </c>
      <c r="BO20" s="8">
        <f t="shared" si="24"/>
        <v>26.99</v>
      </c>
      <c r="BP20" s="139">
        <f t="shared" si="25"/>
        <v>-0.89999999999999858</v>
      </c>
      <c r="BQ20" s="139">
        <f t="shared" si="26"/>
        <v>-0.89999999999999858</v>
      </c>
    </row>
    <row r="21" spans="1:69">
      <c r="A21" s="8" t="s">
        <v>63</v>
      </c>
      <c r="B21" s="15">
        <f>'[3]03'!B23</f>
        <v>320</v>
      </c>
      <c r="C21" s="16">
        <f>'[3]03'!C23</f>
        <v>0</v>
      </c>
      <c r="D21" s="16">
        <f>'[3]03'!D23</f>
        <v>0</v>
      </c>
      <c r="E21" s="16">
        <f>'[3]03'!E23</f>
        <v>0</v>
      </c>
      <c r="F21" s="16">
        <f>'[3]03'!F23</f>
        <v>320</v>
      </c>
      <c r="G21" s="16">
        <f>'[3]03'!G23</f>
        <v>210</v>
      </c>
      <c r="H21" s="17">
        <f t="shared" si="27"/>
        <v>850</v>
      </c>
      <c r="I21" s="15">
        <f>'[3]03'!J23</f>
        <v>270</v>
      </c>
      <c r="J21" s="16">
        <f>'[3]03'!K23</f>
        <v>0</v>
      </c>
      <c r="K21" s="16">
        <f>'[3]03'!L23</f>
        <v>0</v>
      </c>
      <c r="L21" s="16">
        <f>'[3]03'!M23</f>
        <v>0</v>
      </c>
      <c r="M21" s="16">
        <f>'[3]03'!N23</f>
        <v>0</v>
      </c>
      <c r="N21" s="16">
        <f>'[3]03'!O23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26.09</v>
      </c>
      <c r="AU21" s="8">
        <v>26.09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26.09</v>
      </c>
      <c r="BM21" s="8">
        <f t="shared" si="22"/>
        <v>26.09</v>
      </c>
      <c r="BN21" s="8">
        <f t="shared" si="23"/>
        <v>26.99</v>
      </c>
      <c r="BO21" s="8">
        <f t="shared" si="24"/>
        <v>26.99</v>
      </c>
      <c r="BP21" s="139">
        <f t="shared" si="25"/>
        <v>-0.89999999999999858</v>
      </c>
      <c r="BQ21" s="139">
        <f t="shared" si="26"/>
        <v>-0.89999999999999858</v>
      </c>
    </row>
    <row r="22" spans="1:69">
      <c r="A22" s="8" t="s">
        <v>64</v>
      </c>
      <c r="B22" s="15">
        <f>'[3]03'!B24</f>
        <v>320</v>
      </c>
      <c r="C22" s="16">
        <f>'[3]03'!C24</f>
        <v>0</v>
      </c>
      <c r="D22" s="16">
        <f>'[3]03'!D24</f>
        <v>0</v>
      </c>
      <c r="E22" s="16">
        <f>'[3]03'!E24</f>
        <v>0</v>
      </c>
      <c r="F22" s="16">
        <f>'[3]03'!F24</f>
        <v>320</v>
      </c>
      <c r="G22" s="16">
        <f>'[3]03'!G24</f>
        <v>210</v>
      </c>
      <c r="H22" s="17">
        <f t="shared" si="27"/>
        <v>850</v>
      </c>
      <c r="I22" s="15">
        <f>'[3]03'!J24</f>
        <v>270</v>
      </c>
      <c r="J22" s="16">
        <f>'[3]03'!K24</f>
        <v>0</v>
      </c>
      <c r="K22" s="16">
        <f>'[3]03'!L24</f>
        <v>0</v>
      </c>
      <c r="L22" s="16">
        <f>'[3]03'!M24</f>
        <v>0</v>
      </c>
      <c r="M22" s="16">
        <f>'[3]03'!N24</f>
        <v>0</v>
      </c>
      <c r="N22" s="16">
        <f>'[3]03'!O24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26.09</v>
      </c>
      <c r="AU22" s="8">
        <v>26.09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26.09</v>
      </c>
      <c r="BM22" s="8">
        <f t="shared" si="22"/>
        <v>26.09</v>
      </c>
      <c r="BN22" s="8">
        <f t="shared" si="23"/>
        <v>26.99</v>
      </c>
      <c r="BO22" s="8">
        <f t="shared" si="24"/>
        <v>26.99</v>
      </c>
      <c r="BP22" s="139">
        <f t="shared" si="25"/>
        <v>-0.89999999999999858</v>
      </c>
      <c r="BQ22" s="139">
        <f t="shared" si="26"/>
        <v>-0.89999999999999858</v>
      </c>
    </row>
    <row r="23" spans="1:69">
      <c r="A23" s="8" t="s">
        <v>65</v>
      </c>
      <c r="B23" s="15">
        <f>'[3]03'!B25</f>
        <v>320</v>
      </c>
      <c r="C23" s="16">
        <f>'[3]03'!C25</f>
        <v>0</v>
      </c>
      <c r="D23" s="16">
        <f>'[3]03'!D25</f>
        <v>0</v>
      </c>
      <c r="E23" s="16">
        <f>'[3]03'!E25</f>
        <v>0</v>
      </c>
      <c r="F23" s="16">
        <f>'[3]03'!F25</f>
        <v>320</v>
      </c>
      <c r="G23" s="16">
        <f>'[3]03'!G25</f>
        <v>210</v>
      </c>
      <c r="H23" s="17">
        <f t="shared" si="27"/>
        <v>850</v>
      </c>
      <c r="I23" s="15">
        <f>'[3]03'!J25</f>
        <v>270</v>
      </c>
      <c r="J23" s="16">
        <f>'[3]03'!K25</f>
        <v>0</v>
      </c>
      <c r="K23" s="16">
        <f>'[3]03'!L25</f>
        <v>0</v>
      </c>
      <c r="L23" s="16">
        <f>'[3]03'!M25</f>
        <v>0</v>
      </c>
      <c r="M23" s="16">
        <f>'[3]03'!N25</f>
        <v>0</v>
      </c>
      <c r="N23" s="16">
        <f>'[3]03'!O25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26.09</v>
      </c>
      <c r="AU23" s="8">
        <v>26.09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26.09</v>
      </c>
      <c r="BM23" s="8">
        <f t="shared" si="22"/>
        <v>26.09</v>
      </c>
      <c r="BN23" s="8">
        <f t="shared" si="23"/>
        <v>26.99</v>
      </c>
      <c r="BO23" s="8">
        <f t="shared" si="24"/>
        <v>26.99</v>
      </c>
      <c r="BP23" s="139">
        <f t="shared" si="25"/>
        <v>-0.89999999999999858</v>
      </c>
      <c r="BQ23" s="139">
        <f t="shared" si="26"/>
        <v>-0.89999999999999858</v>
      </c>
    </row>
    <row r="24" spans="1:69">
      <c r="A24" s="8" t="s">
        <v>66</v>
      </c>
      <c r="B24" s="15">
        <f>'[3]03'!B26</f>
        <v>320</v>
      </c>
      <c r="C24" s="16">
        <f>'[3]03'!C26</f>
        <v>0</v>
      </c>
      <c r="D24" s="16">
        <f>'[3]03'!D26</f>
        <v>0</v>
      </c>
      <c r="E24" s="16">
        <f>'[3]03'!E26</f>
        <v>0</v>
      </c>
      <c r="F24" s="16">
        <f>'[3]03'!F26</f>
        <v>320</v>
      </c>
      <c r="G24" s="16">
        <f>'[3]03'!G26</f>
        <v>210</v>
      </c>
      <c r="H24" s="17">
        <f t="shared" si="27"/>
        <v>850</v>
      </c>
      <c r="I24" s="15">
        <f>'[3]03'!J26</f>
        <v>270</v>
      </c>
      <c r="J24" s="16">
        <f>'[3]03'!K26</f>
        <v>0</v>
      </c>
      <c r="K24" s="16">
        <f>'[3]03'!L26</f>
        <v>0</v>
      </c>
      <c r="L24" s="16">
        <f>'[3]03'!M26</f>
        <v>0</v>
      </c>
      <c r="M24" s="16">
        <f>'[3]03'!N26</f>
        <v>0</v>
      </c>
      <c r="N24" s="16">
        <f>'[3]03'!O26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26.09</v>
      </c>
      <c r="AU24" s="8">
        <v>26.09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26.09</v>
      </c>
      <c r="BM24" s="8">
        <f t="shared" si="22"/>
        <v>26.09</v>
      </c>
      <c r="BN24" s="8">
        <f t="shared" si="23"/>
        <v>26.99</v>
      </c>
      <c r="BO24" s="8">
        <f t="shared" si="24"/>
        <v>26.99</v>
      </c>
      <c r="BP24" s="139">
        <f t="shared" si="25"/>
        <v>-0.89999999999999858</v>
      </c>
      <c r="BQ24" s="139">
        <f t="shared" si="26"/>
        <v>-0.89999999999999858</v>
      </c>
    </row>
    <row r="25" spans="1:69">
      <c r="A25" s="8" t="s">
        <v>67</v>
      </c>
      <c r="B25" s="15">
        <f>'[3]03'!B27</f>
        <v>320</v>
      </c>
      <c r="C25" s="16">
        <f>'[3]03'!C27</f>
        <v>0</v>
      </c>
      <c r="D25" s="16">
        <f>'[3]03'!D27</f>
        <v>0</v>
      </c>
      <c r="E25" s="16">
        <f>'[3]03'!E27</f>
        <v>0</v>
      </c>
      <c r="F25" s="16">
        <f>'[3]03'!F27</f>
        <v>320</v>
      </c>
      <c r="G25" s="16">
        <f>'[3]03'!G27</f>
        <v>210</v>
      </c>
      <c r="H25" s="17">
        <f t="shared" si="27"/>
        <v>850</v>
      </c>
      <c r="I25" s="15">
        <f>'[3]03'!J27</f>
        <v>270</v>
      </c>
      <c r="J25" s="16">
        <f>'[3]03'!K27</f>
        <v>0</v>
      </c>
      <c r="K25" s="16">
        <f>'[3]03'!L27</f>
        <v>0</v>
      </c>
      <c r="L25" s="16">
        <f>'[3]03'!M27</f>
        <v>0</v>
      </c>
      <c r="M25" s="16">
        <f>'[3]03'!N27</f>
        <v>0</v>
      </c>
      <c r="N25" s="16">
        <f>'[3]03'!O27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24.28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24.28</v>
      </c>
      <c r="AE25" s="8">
        <f t="shared" si="11"/>
        <v>24.28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24.28</v>
      </c>
      <c r="AL25" s="8">
        <f t="shared" si="31"/>
        <v>221.44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221.44</v>
      </c>
      <c r="AT25" s="8">
        <v>26.09</v>
      </c>
      <c r="AU25" s="8">
        <v>26.09</v>
      </c>
      <c r="AW25" s="198">
        <v>24.28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24.28</v>
      </c>
      <c r="BD25" s="198">
        <v>24.28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24.28</v>
      </c>
      <c r="BL25" s="8">
        <f t="shared" si="21"/>
        <v>26.09</v>
      </c>
      <c r="BM25" s="8">
        <f t="shared" si="22"/>
        <v>26.09</v>
      </c>
      <c r="BN25" s="8">
        <f t="shared" si="23"/>
        <v>24.28</v>
      </c>
      <c r="BO25" s="8">
        <f t="shared" si="24"/>
        <v>24.28</v>
      </c>
      <c r="BP25" s="139">
        <f t="shared" si="25"/>
        <v>1.8099999999999987</v>
      </c>
      <c r="BQ25" s="139">
        <f t="shared" si="26"/>
        <v>1.8099999999999987</v>
      </c>
    </row>
    <row r="26" spans="1:69">
      <c r="A26" s="8" t="s">
        <v>68</v>
      </c>
      <c r="B26" s="15">
        <f>'[3]03'!B28</f>
        <v>320</v>
      </c>
      <c r="C26" s="16">
        <f>'[3]03'!C28</f>
        <v>0</v>
      </c>
      <c r="D26" s="16">
        <f>'[3]03'!D28</f>
        <v>0</v>
      </c>
      <c r="E26" s="16">
        <f>'[3]03'!E28</f>
        <v>0</v>
      </c>
      <c r="F26" s="16">
        <f>'[3]03'!F28</f>
        <v>320</v>
      </c>
      <c r="G26" s="16">
        <f>'[3]03'!G28</f>
        <v>210</v>
      </c>
      <c r="H26" s="17">
        <f t="shared" si="27"/>
        <v>850</v>
      </c>
      <c r="I26" s="15">
        <f>'[3]03'!J28</f>
        <v>270</v>
      </c>
      <c r="J26" s="16">
        <f>'[3]03'!K28</f>
        <v>0</v>
      </c>
      <c r="K26" s="16">
        <f>'[3]03'!L28</f>
        <v>0</v>
      </c>
      <c r="L26" s="16">
        <f>'[3]03'!M28</f>
        <v>0</v>
      </c>
      <c r="M26" s="16">
        <f>'[3]03'!N28</f>
        <v>0</v>
      </c>
      <c r="N26" s="16">
        <f>'[3]03'!O28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24.28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24.28</v>
      </c>
      <c r="AE26" s="8">
        <f t="shared" si="11"/>
        <v>24.28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24.28</v>
      </c>
      <c r="AL26" s="8">
        <f t="shared" si="31"/>
        <v>221.44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221.44</v>
      </c>
      <c r="AT26" s="8">
        <v>26.09</v>
      </c>
      <c r="AU26" s="8">
        <v>26.09</v>
      </c>
      <c r="AW26" s="198">
        <v>24.28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24.28</v>
      </c>
      <c r="BD26" s="198">
        <v>24.28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24.28</v>
      </c>
      <c r="BL26" s="8">
        <f t="shared" si="21"/>
        <v>26.09</v>
      </c>
      <c r="BM26" s="8">
        <f t="shared" si="22"/>
        <v>26.09</v>
      </c>
      <c r="BN26" s="8">
        <f t="shared" si="23"/>
        <v>24.28</v>
      </c>
      <c r="BO26" s="8">
        <f t="shared" si="24"/>
        <v>24.28</v>
      </c>
      <c r="BP26" s="139">
        <f t="shared" si="25"/>
        <v>1.8099999999999987</v>
      </c>
      <c r="BQ26" s="139">
        <f t="shared" si="26"/>
        <v>1.8099999999999987</v>
      </c>
    </row>
    <row r="27" spans="1:69">
      <c r="A27" s="8" t="s">
        <v>69</v>
      </c>
      <c r="B27" s="15">
        <f>'[3]03'!B29</f>
        <v>320</v>
      </c>
      <c r="C27" s="16">
        <f>'[3]03'!C29</f>
        <v>0</v>
      </c>
      <c r="D27" s="16">
        <f>'[3]03'!D29</f>
        <v>0</v>
      </c>
      <c r="E27" s="16">
        <f>'[3]03'!E29</f>
        <v>0</v>
      </c>
      <c r="F27" s="16">
        <f>'[3]03'!F29</f>
        <v>320</v>
      </c>
      <c r="G27" s="16">
        <f>'[3]03'!G29</f>
        <v>210</v>
      </c>
      <c r="H27" s="17">
        <f t="shared" si="27"/>
        <v>850</v>
      </c>
      <c r="I27" s="15">
        <f>'[3]03'!J29</f>
        <v>270</v>
      </c>
      <c r="J27" s="16">
        <f>'[3]03'!K29</f>
        <v>0</v>
      </c>
      <c r="K27" s="16">
        <f>'[3]03'!L29</f>
        <v>0</v>
      </c>
      <c r="L27" s="16">
        <f>'[3]03'!M29</f>
        <v>0</v>
      </c>
      <c r="M27" s="16">
        <f>'[3]03'!N29</f>
        <v>0</v>
      </c>
      <c r="N27" s="16">
        <f>'[3]03'!O29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24.28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24.28</v>
      </c>
      <c r="AE27" s="8">
        <f t="shared" si="11"/>
        <v>24.28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24.28</v>
      </c>
      <c r="AL27" s="8">
        <f t="shared" si="31"/>
        <v>221.44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221.44</v>
      </c>
      <c r="AT27" s="8">
        <v>23.47</v>
      </c>
      <c r="AU27" s="8">
        <v>26.09</v>
      </c>
      <c r="AW27" s="198">
        <v>24.28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24.28</v>
      </c>
      <c r="BD27" s="198">
        <v>24.28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24.28</v>
      </c>
      <c r="BL27" s="8">
        <f t="shared" si="21"/>
        <v>23.47</v>
      </c>
      <c r="BM27" s="8">
        <f t="shared" si="22"/>
        <v>26.09</v>
      </c>
      <c r="BN27" s="8">
        <f t="shared" si="23"/>
        <v>24.28</v>
      </c>
      <c r="BO27" s="8">
        <f t="shared" si="24"/>
        <v>24.28</v>
      </c>
      <c r="BP27" s="139">
        <f t="shared" si="25"/>
        <v>-0.81000000000000227</v>
      </c>
      <c r="BQ27" s="139">
        <f t="shared" si="26"/>
        <v>1.8099999999999987</v>
      </c>
    </row>
    <row r="28" spans="1:69">
      <c r="A28" s="8" t="s">
        <v>70</v>
      </c>
      <c r="B28" s="15">
        <f>'[3]03'!B30</f>
        <v>320</v>
      </c>
      <c r="C28" s="16">
        <f>'[3]03'!C30</f>
        <v>0</v>
      </c>
      <c r="D28" s="16">
        <f>'[3]03'!D30</f>
        <v>0</v>
      </c>
      <c r="E28" s="16">
        <f>'[3]03'!E30</f>
        <v>0</v>
      </c>
      <c r="F28" s="16">
        <f>'[3]03'!F30</f>
        <v>320</v>
      </c>
      <c r="G28" s="16">
        <f>'[3]03'!G30</f>
        <v>210</v>
      </c>
      <c r="H28" s="17">
        <f t="shared" si="27"/>
        <v>850</v>
      </c>
      <c r="I28" s="15">
        <f>'[3]03'!J30</f>
        <v>270</v>
      </c>
      <c r="J28" s="16">
        <f>'[3]03'!K30</f>
        <v>0</v>
      </c>
      <c r="K28" s="16">
        <f>'[3]03'!L30</f>
        <v>0</v>
      </c>
      <c r="L28" s="16">
        <f>'[3]03'!M30</f>
        <v>0</v>
      </c>
      <c r="M28" s="16">
        <f>'[3]03'!N30</f>
        <v>0</v>
      </c>
      <c r="N28" s="16">
        <f>'[3]03'!O30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24.28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24.28</v>
      </c>
      <c r="AE28" s="8">
        <f t="shared" si="11"/>
        <v>24.28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24.28</v>
      </c>
      <c r="AL28" s="8">
        <f t="shared" si="31"/>
        <v>221.44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221.44</v>
      </c>
      <c r="AT28" s="8">
        <v>23.47</v>
      </c>
      <c r="AU28" s="8">
        <v>26.09</v>
      </c>
      <c r="AW28" s="198">
        <v>24.28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24.28</v>
      </c>
      <c r="BD28" s="198">
        <v>24.28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24.28</v>
      </c>
      <c r="BL28" s="8">
        <f t="shared" si="21"/>
        <v>23.47</v>
      </c>
      <c r="BM28" s="8">
        <f t="shared" si="22"/>
        <v>26.09</v>
      </c>
      <c r="BN28" s="8">
        <f t="shared" si="23"/>
        <v>24.28</v>
      </c>
      <c r="BO28" s="8">
        <f t="shared" si="24"/>
        <v>24.28</v>
      </c>
      <c r="BP28" s="139">
        <f t="shared" si="25"/>
        <v>-0.81000000000000227</v>
      </c>
      <c r="BQ28" s="139">
        <f t="shared" si="26"/>
        <v>1.8099999999999987</v>
      </c>
    </row>
    <row r="29" spans="1:69">
      <c r="A29" s="8" t="s">
        <v>71</v>
      </c>
      <c r="B29" s="15">
        <f>'[3]03'!B31</f>
        <v>320</v>
      </c>
      <c r="C29" s="16">
        <f>'[3]03'!C31</f>
        <v>0</v>
      </c>
      <c r="D29" s="16">
        <f>'[3]03'!D31</f>
        <v>0</v>
      </c>
      <c r="E29" s="16">
        <f>'[3]03'!E31</f>
        <v>0</v>
      </c>
      <c r="F29" s="16">
        <f>'[3]03'!F31</f>
        <v>320</v>
      </c>
      <c r="G29" s="16">
        <f>'[3]03'!G31</f>
        <v>210</v>
      </c>
      <c r="H29" s="17">
        <f t="shared" si="27"/>
        <v>850</v>
      </c>
      <c r="I29" s="15">
        <f>'[3]03'!J31</f>
        <v>270</v>
      </c>
      <c r="J29" s="16">
        <f>'[3]03'!K31</f>
        <v>0</v>
      </c>
      <c r="K29" s="16">
        <f>'[3]03'!L31</f>
        <v>0</v>
      </c>
      <c r="L29" s="16">
        <f>'[3]03'!M31</f>
        <v>0</v>
      </c>
      <c r="M29" s="16">
        <f>'[3]03'!N31</f>
        <v>0</v>
      </c>
      <c r="N29" s="16">
        <f>'[3]03'!O31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23.47</v>
      </c>
      <c r="AU29" s="8">
        <v>23.47</v>
      </c>
      <c r="AW29" s="198">
        <v>26.99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26.99</v>
      </c>
      <c r="BD29" s="198">
        <v>26.99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26.99</v>
      </c>
      <c r="BL29" s="8">
        <f t="shared" si="21"/>
        <v>23.47</v>
      </c>
      <c r="BM29" s="8">
        <f t="shared" si="22"/>
        <v>23.47</v>
      </c>
      <c r="BN29" s="8">
        <f t="shared" si="23"/>
        <v>26.99</v>
      </c>
      <c r="BO29" s="8">
        <f t="shared" si="24"/>
        <v>26.99</v>
      </c>
      <c r="BP29" s="139">
        <f t="shared" si="25"/>
        <v>-3.5199999999999996</v>
      </c>
      <c r="BQ29" s="139">
        <f t="shared" si="26"/>
        <v>-3.5199999999999996</v>
      </c>
    </row>
    <row r="30" spans="1:69">
      <c r="A30" s="8" t="s">
        <v>72</v>
      </c>
      <c r="B30" s="15">
        <f>'[3]03'!B32</f>
        <v>320</v>
      </c>
      <c r="C30" s="16">
        <f>'[3]03'!C32</f>
        <v>0</v>
      </c>
      <c r="D30" s="16">
        <f>'[3]03'!D32</f>
        <v>0</v>
      </c>
      <c r="E30" s="16">
        <f>'[3]03'!E32</f>
        <v>0</v>
      </c>
      <c r="F30" s="16">
        <f>'[3]03'!F32</f>
        <v>320</v>
      </c>
      <c r="G30" s="16">
        <f>'[3]03'!G32</f>
        <v>210</v>
      </c>
      <c r="H30" s="17">
        <f t="shared" si="27"/>
        <v>850</v>
      </c>
      <c r="I30" s="15">
        <f>'[3]03'!J32</f>
        <v>270</v>
      </c>
      <c r="J30" s="16">
        <f>'[3]03'!K32</f>
        <v>0</v>
      </c>
      <c r="K30" s="16">
        <f>'[3]03'!L32</f>
        <v>0</v>
      </c>
      <c r="L30" s="16">
        <f>'[3]03'!M32</f>
        <v>0</v>
      </c>
      <c r="M30" s="16">
        <f>'[3]03'!N32</f>
        <v>0</v>
      </c>
      <c r="N30" s="16">
        <f>'[3]03'!O32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23.47</v>
      </c>
      <c r="AU30" s="8">
        <v>23.47</v>
      </c>
      <c r="AW30" s="198">
        <v>26.99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26.99</v>
      </c>
      <c r="BD30" s="198">
        <v>26.99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26.99</v>
      </c>
      <c r="BL30" s="8">
        <f t="shared" si="21"/>
        <v>23.47</v>
      </c>
      <c r="BM30" s="8">
        <f t="shared" si="22"/>
        <v>23.47</v>
      </c>
      <c r="BN30" s="8">
        <f t="shared" si="23"/>
        <v>26.99</v>
      </c>
      <c r="BO30" s="8">
        <f t="shared" si="24"/>
        <v>26.99</v>
      </c>
      <c r="BP30" s="139">
        <f t="shared" si="25"/>
        <v>-3.5199999999999996</v>
      </c>
      <c r="BQ30" s="139">
        <f t="shared" si="26"/>
        <v>-3.5199999999999996</v>
      </c>
    </row>
    <row r="31" spans="1:69">
      <c r="A31" s="8" t="s">
        <v>73</v>
      </c>
      <c r="B31" s="15">
        <f>'[3]03'!B33</f>
        <v>320</v>
      </c>
      <c r="C31" s="16">
        <f>'[3]03'!C33</f>
        <v>0</v>
      </c>
      <c r="D31" s="16">
        <f>'[3]03'!D33</f>
        <v>0</v>
      </c>
      <c r="E31" s="16">
        <f>'[3]03'!E33</f>
        <v>0</v>
      </c>
      <c r="F31" s="16">
        <f>'[3]03'!F33</f>
        <v>320</v>
      </c>
      <c r="G31" s="16">
        <f>'[3]03'!G33</f>
        <v>210</v>
      </c>
      <c r="H31" s="17">
        <f t="shared" si="27"/>
        <v>850</v>
      </c>
      <c r="I31" s="15">
        <f>'[3]03'!J33</f>
        <v>270</v>
      </c>
      <c r="J31" s="16">
        <f>'[3]03'!K33</f>
        <v>0</v>
      </c>
      <c r="K31" s="16">
        <f>'[3]03'!L33</f>
        <v>0</v>
      </c>
      <c r="L31" s="16">
        <f>'[3]03'!M33</f>
        <v>0</v>
      </c>
      <c r="M31" s="16">
        <f>'[3]03'!N33</f>
        <v>0</v>
      </c>
      <c r="N31" s="16">
        <f>'[3]03'!O33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26.09</v>
      </c>
      <c r="AU31" s="8">
        <v>26.09</v>
      </c>
      <c r="AW31" s="198">
        <v>26.99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26.99</v>
      </c>
      <c r="BD31" s="198">
        <v>26.99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26.99</v>
      </c>
      <c r="BL31" s="8">
        <f t="shared" si="21"/>
        <v>26.09</v>
      </c>
      <c r="BM31" s="8">
        <f t="shared" si="22"/>
        <v>26.09</v>
      </c>
      <c r="BN31" s="8">
        <f t="shared" si="23"/>
        <v>26.99</v>
      </c>
      <c r="BO31" s="8">
        <f t="shared" si="24"/>
        <v>26.99</v>
      </c>
      <c r="BP31" s="139">
        <f t="shared" si="25"/>
        <v>-0.89999999999999858</v>
      </c>
      <c r="BQ31" s="139">
        <f t="shared" si="26"/>
        <v>-0.89999999999999858</v>
      </c>
    </row>
    <row r="32" spans="1:69">
      <c r="A32" s="8" t="s">
        <v>74</v>
      </c>
      <c r="B32" s="15">
        <f>'[3]03'!B34</f>
        <v>320</v>
      </c>
      <c r="C32" s="16">
        <f>'[3]03'!C34</f>
        <v>0</v>
      </c>
      <c r="D32" s="16">
        <f>'[3]03'!D34</f>
        <v>0</v>
      </c>
      <c r="E32" s="16">
        <f>'[3]03'!E34</f>
        <v>0</v>
      </c>
      <c r="F32" s="16">
        <f>'[3]03'!F34</f>
        <v>320</v>
      </c>
      <c r="G32" s="16">
        <f>'[3]03'!G34</f>
        <v>210</v>
      </c>
      <c r="H32" s="17">
        <f t="shared" si="27"/>
        <v>850</v>
      </c>
      <c r="I32" s="15">
        <f>'[3]03'!J34</f>
        <v>270</v>
      </c>
      <c r="J32" s="16">
        <f>'[3]03'!K34</f>
        <v>0</v>
      </c>
      <c r="K32" s="16">
        <f>'[3]03'!L34</f>
        <v>0</v>
      </c>
      <c r="L32" s="16">
        <f>'[3]03'!M34</f>
        <v>0</v>
      </c>
      <c r="M32" s="16">
        <f>'[3]03'!N34</f>
        <v>0</v>
      </c>
      <c r="N32" s="16">
        <f>'[3]03'!O34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26.09</v>
      </c>
      <c r="AU32" s="8">
        <v>26.09</v>
      </c>
      <c r="AW32" s="198">
        <v>26.99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26.99</v>
      </c>
      <c r="BD32" s="198">
        <v>26.99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26.99</v>
      </c>
      <c r="BL32" s="8">
        <f t="shared" si="21"/>
        <v>26.09</v>
      </c>
      <c r="BM32" s="8">
        <f t="shared" si="22"/>
        <v>26.09</v>
      </c>
      <c r="BN32" s="8">
        <f t="shared" si="23"/>
        <v>26.99</v>
      </c>
      <c r="BO32" s="8">
        <f t="shared" si="24"/>
        <v>26.99</v>
      </c>
      <c r="BP32" s="139">
        <f t="shared" si="25"/>
        <v>-0.89999999999999858</v>
      </c>
      <c r="BQ32" s="139">
        <f t="shared" si="26"/>
        <v>-0.89999999999999858</v>
      </c>
    </row>
    <row r="33" spans="1:69">
      <c r="A33" s="8" t="s">
        <v>75</v>
      </c>
      <c r="B33" s="15">
        <f>'[3]03'!B35</f>
        <v>320</v>
      </c>
      <c r="C33" s="16">
        <f>'[3]03'!C35</f>
        <v>0</v>
      </c>
      <c r="D33" s="16">
        <f>'[3]03'!D35</f>
        <v>0</v>
      </c>
      <c r="E33" s="16">
        <f>'[3]03'!E35</f>
        <v>0</v>
      </c>
      <c r="F33" s="16">
        <f>'[3]03'!F35</f>
        <v>320</v>
      </c>
      <c r="G33" s="16">
        <f>'[3]03'!G35</f>
        <v>210</v>
      </c>
      <c r="H33" s="17">
        <f t="shared" si="27"/>
        <v>850</v>
      </c>
      <c r="I33" s="15">
        <f>'[3]03'!J35</f>
        <v>270</v>
      </c>
      <c r="J33" s="16">
        <f>'[3]03'!K35</f>
        <v>0</v>
      </c>
      <c r="K33" s="16">
        <f>'[3]03'!L35</f>
        <v>0</v>
      </c>
      <c r="L33" s="16">
        <f>'[3]03'!M35</f>
        <v>0</v>
      </c>
      <c r="M33" s="16">
        <f>'[3]03'!N35</f>
        <v>0</v>
      </c>
      <c r="N33" s="16">
        <f>'[3]03'!O35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26.09</v>
      </c>
      <c r="AU33" s="8">
        <v>26.09</v>
      </c>
      <c r="AW33" s="198">
        <v>26.99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26.99</v>
      </c>
      <c r="BD33" s="198">
        <v>26.99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26.99</v>
      </c>
      <c r="BL33" s="8">
        <f t="shared" si="21"/>
        <v>26.09</v>
      </c>
      <c r="BM33" s="8">
        <f t="shared" si="22"/>
        <v>26.09</v>
      </c>
      <c r="BN33" s="8">
        <f t="shared" si="23"/>
        <v>26.99</v>
      </c>
      <c r="BO33" s="8">
        <f t="shared" si="24"/>
        <v>26.99</v>
      </c>
      <c r="BP33" s="139">
        <f t="shared" si="25"/>
        <v>-0.89999999999999858</v>
      </c>
      <c r="BQ33" s="139">
        <f t="shared" si="26"/>
        <v>-0.89999999999999858</v>
      </c>
    </row>
    <row r="34" spans="1:69">
      <c r="A34" s="8" t="s">
        <v>76</v>
      </c>
      <c r="B34" s="15">
        <f>'[3]03'!B36</f>
        <v>320</v>
      </c>
      <c r="C34" s="16">
        <f>'[3]03'!C36</f>
        <v>0</v>
      </c>
      <c r="D34" s="16">
        <f>'[3]03'!D36</f>
        <v>0</v>
      </c>
      <c r="E34" s="16">
        <f>'[3]03'!E36</f>
        <v>0</v>
      </c>
      <c r="F34" s="16">
        <f>'[3]03'!F36</f>
        <v>320</v>
      </c>
      <c r="G34" s="16">
        <f>'[3]03'!G36</f>
        <v>210</v>
      </c>
      <c r="H34" s="17">
        <f t="shared" si="27"/>
        <v>850</v>
      </c>
      <c r="I34" s="15">
        <f>'[3]03'!J36</f>
        <v>270</v>
      </c>
      <c r="J34" s="16">
        <f>'[3]03'!K36</f>
        <v>0</v>
      </c>
      <c r="K34" s="16">
        <f>'[3]03'!L36</f>
        <v>0</v>
      </c>
      <c r="L34" s="16">
        <f>'[3]03'!M36</f>
        <v>0</v>
      </c>
      <c r="M34" s="16">
        <f>'[3]03'!N36</f>
        <v>0</v>
      </c>
      <c r="N34" s="16">
        <f>'[3]03'!O36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26.09</v>
      </c>
      <c r="AU34" s="8">
        <v>26.09</v>
      </c>
      <c r="AW34" s="198">
        <v>26.99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26.99</v>
      </c>
      <c r="BD34" s="198">
        <v>26.99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26.99</v>
      </c>
      <c r="BL34" s="8">
        <f t="shared" si="21"/>
        <v>26.09</v>
      </c>
      <c r="BM34" s="8">
        <f t="shared" si="22"/>
        <v>26.09</v>
      </c>
      <c r="BN34" s="8">
        <f t="shared" si="23"/>
        <v>26.99</v>
      </c>
      <c r="BO34" s="8">
        <f t="shared" si="24"/>
        <v>26.99</v>
      </c>
      <c r="BP34" s="139">
        <f t="shared" si="25"/>
        <v>-0.89999999999999858</v>
      </c>
      <c r="BQ34" s="139">
        <f t="shared" si="26"/>
        <v>-0.89999999999999858</v>
      </c>
    </row>
    <row r="35" spans="1:69">
      <c r="A35" s="8" t="s">
        <v>77</v>
      </c>
      <c r="B35" s="15">
        <f>'[3]03'!B37</f>
        <v>320</v>
      </c>
      <c r="C35" s="16">
        <f>'[3]03'!C37</f>
        <v>0</v>
      </c>
      <c r="D35" s="16">
        <f>'[3]03'!D37</f>
        <v>0</v>
      </c>
      <c r="E35" s="16">
        <f>'[3]03'!E37</f>
        <v>0</v>
      </c>
      <c r="F35" s="16">
        <f>'[3]03'!F37</f>
        <v>320</v>
      </c>
      <c r="G35" s="16">
        <f>'[3]03'!G37</f>
        <v>210</v>
      </c>
      <c r="H35" s="17">
        <f t="shared" si="27"/>
        <v>850</v>
      </c>
      <c r="I35" s="15">
        <f>'[3]03'!J37</f>
        <v>270</v>
      </c>
      <c r="J35" s="16">
        <f>'[3]03'!K37</f>
        <v>0</v>
      </c>
      <c r="K35" s="16">
        <f>'[3]03'!L37</f>
        <v>0</v>
      </c>
      <c r="L35" s="16">
        <f>'[3]03'!M37</f>
        <v>0</v>
      </c>
      <c r="M35" s="16">
        <f>'[3]03'!N37</f>
        <v>0</v>
      </c>
      <c r="N35" s="16">
        <f>'[3]03'!O37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26.09</v>
      </c>
      <c r="AU35" s="8">
        <v>26.09</v>
      </c>
      <c r="AW35" s="198">
        <v>26.99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26.99</v>
      </c>
      <c r="BD35" s="198">
        <v>26.99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26.99</v>
      </c>
      <c r="BL35" s="8">
        <f t="shared" si="21"/>
        <v>26.09</v>
      </c>
      <c r="BM35" s="8">
        <f t="shared" si="22"/>
        <v>26.09</v>
      </c>
      <c r="BN35" s="8">
        <f t="shared" si="23"/>
        <v>26.99</v>
      </c>
      <c r="BO35" s="8">
        <f t="shared" si="24"/>
        <v>26.99</v>
      </c>
      <c r="BP35" s="139">
        <f t="shared" si="25"/>
        <v>-0.89999999999999858</v>
      </c>
      <c r="BQ35" s="139">
        <f t="shared" si="26"/>
        <v>-0.89999999999999858</v>
      </c>
    </row>
    <row r="36" spans="1:69">
      <c r="A36" s="8" t="s">
        <v>78</v>
      </c>
      <c r="B36" s="15">
        <f>'[3]03'!B38</f>
        <v>320</v>
      </c>
      <c r="C36" s="16">
        <f>'[3]03'!C38</f>
        <v>0</v>
      </c>
      <c r="D36" s="16">
        <f>'[3]03'!D38</f>
        <v>0</v>
      </c>
      <c r="E36" s="16">
        <f>'[3]03'!E38</f>
        <v>0</v>
      </c>
      <c r="F36" s="16">
        <f>'[3]03'!F38</f>
        <v>320</v>
      </c>
      <c r="G36" s="16">
        <f>'[3]03'!G38</f>
        <v>210</v>
      </c>
      <c r="H36" s="17">
        <f t="shared" si="27"/>
        <v>850</v>
      </c>
      <c r="I36" s="15">
        <f>'[3]03'!J38</f>
        <v>270</v>
      </c>
      <c r="J36" s="16">
        <f>'[3]03'!K38</f>
        <v>0</v>
      </c>
      <c r="K36" s="16">
        <f>'[3]03'!L38</f>
        <v>0</v>
      </c>
      <c r="L36" s="16">
        <f>'[3]03'!M38</f>
        <v>0</v>
      </c>
      <c r="M36" s="16">
        <f>'[3]03'!N38</f>
        <v>0</v>
      </c>
      <c r="N36" s="16">
        <f>'[3]03'!O38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26.09</v>
      </c>
      <c r="AU36" s="8">
        <v>26.09</v>
      </c>
      <c r="AW36" s="198">
        <v>26.99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26.99</v>
      </c>
      <c r="BD36" s="198">
        <v>26.99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26.99</v>
      </c>
      <c r="BL36" s="8">
        <f t="shared" si="21"/>
        <v>26.09</v>
      </c>
      <c r="BM36" s="8">
        <f t="shared" si="22"/>
        <v>26.09</v>
      </c>
      <c r="BN36" s="8">
        <f t="shared" si="23"/>
        <v>26.99</v>
      </c>
      <c r="BO36" s="8">
        <f t="shared" si="24"/>
        <v>26.99</v>
      </c>
      <c r="BP36" s="139">
        <f t="shared" si="25"/>
        <v>-0.89999999999999858</v>
      </c>
      <c r="BQ36" s="139">
        <f t="shared" si="26"/>
        <v>-0.89999999999999858</v>
      </c>
    </row>
    <row r="37" spans="1:69">
      <c r="A37" s="8" t="s">
        <v>79</v>
      </c>
      <c r="B37" s="15">
        <f>'[3]03'!B39</f>
        <v>320</v>
      </c>
      <c r="C37" s="16">
        <f>'[3]03'!C39</f>
        <v>0</v>
      </c>
      <c r="D37" s="16">
        <f>'[3]03'!D39</f>
        <v>0</v>
      </c>
      <c r="E37" s="16">
        <f>'[3]03'!E39</f>
        <v>0</v>
      </c>
      <c r="F37" s="16">
        <f>'[3]03'!F39</f>
        <v>320</v>
      </c>
      <c r="G37" s="16">
        <f>'[3]03'!G39</f>
        <v>210</v>
      </c>
      <c r="H37" s="17">
        <f t="shared" si="27"/>
        <v>850</v>
      </c>
      <c r="I37" s="15">
        <f>'[3]03'!J39</f>
        <v>270</v>
      </c>
      <c r="J37" s="16">
        <f>'[3]03'!K39</f>
        <v>0</v>
      </c>
      <c r="K37" s="16">
        <f>'[3]03'!L39</f>
        <v>0</v>
      </c>
      <c r="L37" s="16">
        <f>'[3]03'!M39</f>
        <v>0</v>
      </c>
      <c r="M37" s="16">
        <f>'[3]03'!N39</f>
        <v>0</v>
      </c>
      <c r="N37" s="16">
        <f>'[3]03'!O39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26.09</v>
      </c>
      <c r="AU37" s="8">
        <v>26.09</v>
      </c>
      <c r="AW37" s="198">
        <v>26.99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26.99</v>
      </c>
      <c r="BD37" s="198">
        <v>26.99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26.99</v>
      </c>
      <c r="BL37" s="8">
        <f t="shared" si="21"/>
        <v>26.09</v>
      </c>
      <c r="BM37" s="8">
        <f t="shared" si="22"/>
        <v>26.09</v>
      </c>
      <c r="BN37" s="8">
        <f t="shared" si="23"/>
        <v>26.99</v>
      </c>
      <c r="BO37" s="8">
        <f t="shared" si="24"/>
        <v>26.99</v>
      </c>
      <c r="BP37" s="139">
        <f t="shared" si="25"/>
        <v>-0.89999999999999858</v>
      </c>
      <c r="BQ37" s="139">
        <f t="shared" si="26"/>
        <v>-0.89999999999999858</v>
      </c>
    </row>
    <row r="38" spans="1:69">
      <c r="A38" s="8" t="s">
        <v>80</v>
      </c>
      <c r="B38" s="15">
        <f>'[3]03'!B40</f>
        <v>320</v>
      </c>
      <c r="C38" s="16">
        <f>'[3]03'!C40</f>
        <v>0</v>
      </c>
      <c r="D38" s="16">
        <f>'[3]03'!D40</f>
        <v>0</v>
      </c>
      <c r="E38" s="16">
        <f>'[3]03'!E40</f>
        <v>0</v>
      </c>
      <c r="F38" s="16">
        <f>'[3]03'!F40</f>
        <v>320</v>
      </c>
      <c r="G38" s="16">
        <f>'[3]03'!G40</f>
        <v>210</v>
      </c>
      <c r="H38" s="17">
        <f t="shared" si="27"/>
        <v>850</v>
      </c>
      <c r="I38" s="15">
        <f>'[3]03'!J40</f>
        <v>270</v>
      </c>
      <c r="J38" s="16">
        <f>'[3]03'!K40</f>
        <v>0</v>
      </c>
      <c r="K38" s="16">
        <f>'[3]03'!L40</f>
        <v>0</v>
      </c>
      <c r="L38" s="16">
        <f>'[3]03'!M40</f>
        <v>0</v>
      </c>
      <c r="M38" s="16">
        <f>'[3]03'!N40</f>
        <v>0</v>
      </c>
      <c r="N38" s="16">
        <f>'[3]03'!O40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26.09</v>
      </c>
      <c r="AU38" s="8">
        <v>26.09</v>
      </c>
      <c r="AW38" s="198">
        <v>26.99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26.99</v>
      </c>
      <c r="BD38" s="198">
        <v>26.99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26.99</v>
      </c>
      <c r="BL38" s="8">
        <f t="shared" si="21"/>
        <v>26.09</v>
      </c>
      <c r="BM38" s="8">
        <f t="shared" si="22"/>
        <v>26.09</v>
      </c>
      <c r="BN38" s="8">
        <f t="shared" si="23"/>
        <v>26.99</v>
      </c>
      <c r="BO38" s="8">
        <f t="shared" si="24"/>
        <v>26.99</v>
      </c>
      <c r="BP38" s="139">
        <f t="shared" si="25"/>
        <v>-0.89999999999999858</v>
      </c>
      <c r="BQ38" s="139">
        <f t="shared" si="26"/>
        <v>-0.89999999999999858</v>
      </c>
    </row>
    <row r="39" spans="1:69">
      <c r="A39" s="8" t="s">
        <v>81</v>
      </c>
      <c r="B39" s="15">
        <f>'[3]03'!B41</f>
        <v>320</v>
      </c>
      <c r="C39" s="16">
        <f>'[3]03'!C41</f>
        <v>0</v>
      </c>
      <c r="D39" s="16">
        <f>'[3]03'!D41</f>
        <v>0</v>
      </c>
      <c r="E39" s="16">
        <f>'[3]03'!E41</f>
        <v>0</v>
      </c>
      <c r="F39" s="16">
        <f>'[3]03'!F41</f>
        <v>320</v>
      </c>
      <c r="G39" s="16">
        <f>'[3]03'!G41</f>
        <v>210</v>
      </c>
      <c r="H39" s="17">
        <f t="shared" si="27"/>
        <v>850</v>
      </c>
      <c r="I39" s="15">
        <f>'[3]03'!J41</f>
        <v>270</v>
      </c>
      <c r="J39" s="16">
        <f>'[3]03'!K41</f>
        <v>0</v>
      </c>
      <c r="K39" s="16">
        <f>'[3]03'!L41</f>
        <v>0</v>
      </c>
      <c r="L39" s="16">
        <f>'[3]03'!M41</f>
        <v>0</v>
      </c>
      <c r="M39" s="16">
        <f>'[3]03'!N41</f>
        <v>0</v>
      </c>
      <c r="N39" s="16">
        <f>'[3]03'!O41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26.09</v>
      </c>
      <c r="AU39" s="8">
        <v>26.09</v>
      </c>
      <c r="AW39" s="198">
        <v>26.99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26.99</v>
      </c>
      <c r="BD39" s="198">
        <v>26.99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26.99</v>
      </c>
      <c r="BL39" s="8">
        <f t="shared" si="21"/>
        <v>26.09</v>
      </c>
      <c r="BM39" s="8">
        <f t="shared" si="22"/>
        <v>26.09</v>
      </c>
      <c r="BN39" s="8">
        <f t="shared" si="23"/>
        <v>26.99</v>
      </c>
      <c r="BO39" s="8">
        <f t="shared" si="24"/>
        <v>26.99</v>
      </c>
      <c r="BP39" s="139">
        <f t="shared" si="25"/>
        <v>-0.89999999999999858</v>
      </c>
      <c r="BQ39" s="139">
        <f t="shared" si="26"/>
        <v>-0.89999999999999858</v>
      </c>
    </row>
    <row r="40" spans="1:69">
      <c r="A40" s="8" t="s">
        <v>82</v>
      </c>
      <c r="B40" s="15">
        <f>'[3]03'!B42</f>
        <v>320</v>
      </c>
      <c r="C40" s="16">
        <f>'[3]03'!C42</f>
        <v>0</v>
      </c>
      <c r="D40" s="16">
        <f>'[3]03'!D42</f>
        <v>0</v>
      </c>
      <c r="E40" s="16">
        <f>'[3]03'!E42</f>
        <v>0</v>
      </c>
      <c r="F40" s="16">
        <f>'[3]03'!F42</f>
        <v>320</v>
      </c>
      <c r="G40" s="16">
        <f>'[3]03'!G42</f>
        <v>210</v>
      </c>
      <c r="H40" s="17">
        <f t="shared" si="27"/>
        <v>850</v>
      </c>
      <c r="I40" s="15">
        <f>'[3]03'!J42</f>
        <v>270</v>
      </c>
      <c r="J40" s="16">
        <f>'[3]03'!K42</f>
        <v>0</v>
      </c>
      <c r="K40" s="16">
        <f>'[3]03'!L42</f>
        <v>0</v>
      </c>
      <c r="L40" s="16">
        <f>'[3]03'!M42</f>
        <v>0</v>
      </c>
      <c r="M40" s="16">
        <f>'[3]03'!N42</f>
        <v>0</v>
      </c>
      <c r="N40" s="16">
        <f>'[3]03'!O42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26.09</v>
      </c>
      <c r="AU40" s="8">
        <v>26.09</v>
      </c>
      <c r="AW40" s="198">
        <v>26.99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26.99</v>
      </c>
      <c r="BD40" s="198">
        <v>26.99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26.99</v>
      </c>
      <c r="BL40" s="8">
        <f t="shared" si="21"/>
        <v>26.09</v>
      </c>
      <c r="BM40" s="8">
        <f t="shared" si="22"/>
        <v>26.09</v>
      </c>
      <c r="BN40" s="8">
        <f t="shared" si="23"/>
        <v>26.99</v>
      </c>
      <c r="BO40" s="8">
        <f t="shared" si="24"/>
        <v>26.99</v>
      </c>
      <c r="BP40" s="139">
        <f t="shared" si="25"/>
        <v>-0.89999999999999858</v>
      </c>
      <c r="BQ40" s="139">
        <f t="shared" si="26"/>
        <v>-0.89999999999999858</v>
      </c>
    </row>
    <row r="41" spans="1:69">
      <c r="A41" s="8" t="s">
        <v>83</v>
      </c>
      <c r="B41" s="15">
        <f>'[3]03'!B43</f>
        <v>320</v>
      </c>
      <c r="C41" s="16">
        <f>'[3]03'!C43</f>
        <v>0</v>
      </c>
      <c r="D41" s="16">
        <f>'[3]03'!D43</f>
        <v>0</v>
      </c>
      <c r="E41" s="16">
        <f>'[3]03'!E43</f>
        <v>0</v>
      </c>
      <c r="F41" s="16">
        <f>'[3]03'!F43</f>
        <v>320</v>
      </c>
      <c r="G41" s="16">
        <f>'[3]03'!G43</f>
        <v>210</v>
      </c>
      <c r="H41" s="17">
        <f t="shared" si="27"/>
        <v>850</v>
      </c>
      <c r="I41" s="15">
        <f>'[3]03'!J43</f>
        <v>270</v>
      </c>
      <c r="J41" s="16">
        <f>'[3]03'!K43</f>
        <v>0</v>
      </c>
      <c r="K41" s="16">
        <f>'[3]03'!L43</f>
        <v>0</v>
      </c>
      <c r="L41" s="16">
        <f>'[3]03'!M43</f>
        <v>0</v>
      </c>
      <c r="M41" s="16">
        <f>'[3]03'!N43</f>
        <v>0</v>
      </c>
      <c r="N41" s="16">
        <f>'[3]03'!O43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26.09</v>
      </c>
      <c r="AU41" s="8">
        <v>26.09</v>
      </c>
      <c r="AW41" s="198">
        <v>26.99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26.99</v>
      </c>
      <c r="BD41" s="198">
        <v>26.99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26.99</v>
      </c>
      <c r="BL41" s="8">
        <f t="shared" si="21"/>
        <v>26.09</v>
      </c>
      <c r="BM41" s="8">
        <f t="shared" si="22"/>
        <v>26.09</v>
      </c>
      <c r="BN41" s="8">
        <f t="shared" si="23"/>
        <v>26.99</v>
      </c>
      <c r="BO41" s="8">
        <f t="shared" si="24"/>
        <v>26.99</v>
      </c>
      <c r="BP41" s="139">
        <f t="shared" si="25"/>
        <v>-0.89999999999999858</v>
      </c>
      <c r="BQ41" s="139">
        <f t="shared" si="26"/>
        <v>-0.89999999999999858</v>
      </c>
    </row>
    <row r="42" spans="1:69">
      <c r="A42" s="8" t="s">
        <v>84</v>
      </c>
      <c r="B42" s="15">
        <f>'[3]03'!B44</f>
        <v>320</v>
      </c>
      <c r="C42" s="16">
        <f>'[3]03'!C44</f>
        <v>0</v>
      </c>
      <c r="D42" s="16">
        <f>'[3]03'!D44</f>
        <v>0</v>
      </c>
      <c r="E42" s="16">
        <f>'[3]03'!E44</f>
        <v>0</v>
      </c>
      <c r="F42" s="16">
        <f>'[3]03'!F44</f>
        <v>320</v>
      </c>
      <c r="G42" s="16">
        <f>'[3]03'!G44</f>
        <v>210</v>
      </c>
      <c r="H42" s="17">
        <f t="shared" si="27"/>
        <v>850</v>
      </c>
      <c r="I42" s="15">
        <f>'[3]03'!J44</f>
        <v>270</v>
      </c>
      <c r="J42" s="16">
        <f>'[3]03'!K44</f>
        <v>0</v>
      </c>
      <c r="K42" s="16">
        <f>'[3]03'!L44</f>
        <v>0</v>
      </c>
      <c r="L42" s="16">
        <f>'[3]03'!M44</f>
        <v>0</v>
      </c>
      <c r="M42" s="16">
        <f>'[3]03'!N44</f>
        <v>0</v>
      </c>
      <c r="N42" s="16">
        <f>'[3]03'!O44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26.09</v>
      </c>
      <c r="AU42" s="8">
        <v>26.09</v>
      </c>
      <c r="AW42" s="198">
        <v>26.99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26.99</v>
      </c>
      <c r="BD42" s="198">
        <v>26.99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26.99</v>
      </c>
      <c r="BL42" s="8">
        <f t="shared" si="21"/>
        <v>26.09</v>
      </c>
      <c r="BM42" s="8">
        <f t="shared" si="22"/>
        <v>26.09</v>
      </c>
      <c r="BN42" s="8">
        <f t="shared" si="23"/>
        <v>26.99</v>
      </c>
      <c r="BO42" s="8">
        <f t="shared" si="24"/>
        <v>26.99</v>
      </c>
      <c r="BP42" s="139">
        <f t="shared" si="25"/>
        <v>-0.89999999999999858</v>
      </c>
      <c r="BQ42" s="139">
        <f t="shared" si="26"/>
        <v>-0.89999999999999858</v>
      </c>
    </row>
    <row r="43" spans="1:69">
      <c r="A43" s="8" t="s">
        <v>85</v>
      </c>
      <c r="B43" s="15">
        <f>'[3]03'!B45</f>
        <v>320</v>
      </c>
      <c r="C43" s="16">
        <f>'[3]03'!C45</f>
        <v>0</v>
      </c>
      <c r="D43" s="16">
        <f>'[3]03'!D45</f>
        <v>0</v>
      </c>
      <c r="E43" s="16">
        <f>'[3]03'!E45</f>
        <v>0</v>
      </c>
      <c r="F43" s="16">
        <f>'[3]03'!F45</f>
        <v>320</v>
      </c>
      <c r="G43" s="16">
        <f>'[3]03'!G45</f>
        <v>210</v>
      </c>
      <c r="H43" s="17">
        <f t="shared" si="27"/>
        <v>850</v>
      </c>
      <c r="I43" s="15">
        <f>'[3]03'!J45</f>
        <v>270</v>
      </c>
      <c r="J43" s="16">
        <f>'[3]03'!K45</f>
        <v>0</v>
      </c>
      <c r="K43" s="16">
        <f>'[3]03'!L45</f>
        <v>0</v>
      </c>
      <c r="L43" s="16">
        <f>'[3]03'!M45</f>
        <v>0</v>
      </c>
      <c r="M43" s="16">
        <f>'[3]03'!N45</f>
        <v>0</v>
      </c>
      <c r="N43" s="16">
        <f>'[3]03'!O45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26.09</v>
      </c>
      <c r="AU43" s="8">
        <v>26.09</v>
      </c>
      <c r="AW43" s="198">
        <v>26.99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26.99</v>
      </c>
      <c r="BD43" s="198">
        <v>26.99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26.99</v>
      </c>
      <c r="BL43" s="8">
        <f t="shared" si="21"/>
        <v>26.09</v>
      </c>
      <c r="BM43" s="8">
        <f t="shared" si="22"/>
        <v>26.09</v>
      </c>
      <c r="BN43" s="8">
        <f t="shared" si="23"/>
        <v>26.99</v>
      </c>
      <c r="BO43" s="8">
        <f t="shared" si="24"/>
        <v>26.99</v>
      </c>
      <c r="BP43" s="139">
        <f t="shared" si="25"/>
        <v>-0.89999999999999858</v>
      </c>
      <c r="BQ43" s="139">
        <f t="shared" si="26"/>
        <v>-0.89999999999999858</v>
      </c>
    </row>
    <row r="44" spans="1:69">
      <c r="A44" s="8" t="s">
        <v>86</v>
      </c>
      <c r="B44" s="15">
        <f>'[3]03'!B46</f>
        <v>320</v>
      </c>
      <c r="C44" s="16">
        <f>'[3]03'!C46</f>
        <v>0</v>
      </c>
      <c r="D44" s="16">
        <f>'[3]03'!D46</f>
        <v>0</v>
      </c>
      <c r="E44" s="16">
        <f>'[3]03'!E46</f>
        <v>0</v>
      </c>
      <c r="F44" s="16">
        <f>'[3]03'!F46</f>
        <v>320</v>
      </c>
      <c r="G44" s="16">
        <f>'[3]03'!G46</f>
        <v>210</v>
      </c>
      <c r="H44" s="17">
        <f t="shared" si="27"/>
        <v>850</v>
      </c>
      <c r="I44" s="15">
        <f>'[3]03'!J46</f>
        <v>270</v>
      </c>
      <c r="J44" s="16">
        <f>'[3]03'!K46</f>
        <v>0</v>
      </c>
      <c r="K44" s="16">
        <f>'[3]03'!L46</f>
        <v>0</v>
      </c>
      <c r="L44" s="16">
        <f>'[3]03'!M46</f>
        <v>0</v>
      </c>
      <c r="M44" s="16">
        <f>'[3]03'!N46</f>
        <v>0</v>
      </c>
      <c r="N44" s="16">
        <f>'[3]03'!O46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26.09</v>
      </c>
      <c r="AU44" s="8">
        <v>26.09</v>
      </c>
      <c r="AW44" s="198">
        <v>26.99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26.99</v>
      </c>
      <c r="BD44" s="198">
        <v>26.99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26.99</v>
      </c>
      <c r="BL44" s="8">
        <f t="shared" si="21"/>
        <v>26.09</v>
      </c>
      <c r="BM44" s="8">
        <f t="shared" si="22"/>
        <v>26.09</v>
      </c>
      <c r="BN44" s="8">
        <f t="shared" si="23"/>
        <v>26.99</v>
      </c>
      <c r="BO44" s="8">
        <f t="shared" si="24"/>
        <v>26.99</v>
      </c>
      <c r="BP44" s="139">
        <f t="shared" si="25"/>
        <v>-0.89999999999999858</v>
      </c>
      <c r="BQ44" s="139">
        <f t="shared" si="26"/>
        <v>-0.89999999999999858</v>
      </c>
    </row>
    <row r="45" spans="1:69">
      <c r="A45" s="8" t="s">
        <v>87</v>
      </c>
      <c r="B45" s="15">
        <f>'[3]03'!B47</f>
        <v>320</v>
      </c>
      <c r="C45" s="16">
        <f>'[3]03'!C47</f>
        <v>0</v>
      </c>
      <c r="D45" s="16">
        <f>'[3]03'!D47</f>
        <v>0</v>
      </c>
      <c r="E45" s="16">
        <f>'[3]03'!E47</f>
        <v>0</v>
      </c>
      <c r="F45" s="16">
        <f>'[3]03'!F47</f>
        <v>320</v>
      </c>
      <c r="G45" s="16">
        <f>'[3]03'!G47</f>
        <v>210</v>
      </c>
      <c r="H45" s="17">
        <f t="shared" si="27"/>
        <v>850</v>
      </c>
      <c r="I45" s="15">
        <f>'[3]03'!J47</f>
        <v>270</v>
      </c>
      <c r="J45" s="16">
        <f>'[3]03'!K47</f>
        <v>0</v>
      </c>
      <c r="K45" s="16">
        <f>'[3]03'!L47</f>
        <v>0</v>
      </c>
      <c r="L45" s="16">
        <f>'[3]03'!M47</f>
        <v>0</v>
      </c>
      <c r="M45" s="16">
        <f>'[3]03'!N47</f>
        <v>0</v>
      </c>
      <c r="N45" s="16">
        <f>'[3]03'!O47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26.09</v>
      </c>
      <c r="AU45" s="8">
        <v>26.09</v>
      </c>
      <c r="AW45" s="198">
        <v>26.99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26.99</v>
      </c>
      <c r="BD45" s="198">
        <v>26.99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26.99</v>
      </c>
      <c r="BL45" s="8">
        <f t="shared" si="21"/>
        <v>26.09</v>
      </c>
      <c r="BM45" s="8">
        <f t="shared" si="22"/>
        <v>26.09</v>
      </c>
      <c r="BN45" s="8">
        <f t="shared" si="23"/>
        <v>26.99</v>
      </c>
      <c r="BO45" s="8">
        <f t="shared" si="24"/>
        <v>26.99</v>
      </c>
      <c r="BP45" s="139">
        <f t="shared" si="25"/>
        <v>-0.89999999999999858</v>
      </c>
      <c r="BQ45" s="139">
        <f t="shared" si="26"/>
        <v>-0.89999999999999858</v>
      </c>
    </row>
    <row r="46" spans="1:69">
      <c r="A46" s="8" t="s">
        <v>88</v>
      </c>
      <c r="B46" s="15">
        <f>'[3]03'!B48</f>
        <v>320</v>
      </c>
      <c r="C46" s="16">
        <f>'[3]03'!C48</f>
        <v>0</v>
      </c>
      <c r="D46" s="16">
        <f>'[3]03'!D48</f>
        <v>0</v>
      </c>
      <c r="E46" s="16">
        <f>'[3]03'!E48</f>
        <v>0</v>
      </c>
      <c r="F46" s="16">
        <f>'[3]03'!F48</f>
        <v>320</v>
      </c>
      <c r="G46" s="16">
        <f>'[3]03'!G48</f>
        <v>210</v>
      </c>
      <c r="H46" s="17">
        <f t="shared" si="27"/>
        <v>850</v>
      </c>
      <c r="I46" s="15">
        <f>'[3]03'!J48</f>
        <v>270</v>
      </c>
      <c r="J46" s="16">
        <f>'[3]03'!K48</f>
        <v>0</v>
      </c>
      <c r="K46" s="16">
        <f>'[3]03'!L48</f>
        <v>0</v>
      </c>
      <c r="L46" s="16">
        <f>'[3]03'!M48</f>
        <v>0</v>
      </c>
      <c r="M46" s="16">
        <f>'[3]03'!N48</f>
        <v>0</v>
      </c>
      <c r="N46" s="16">
        <f>'[3]03'!O48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26.09</v>
      </c>
      <c r="AU46" s="8">
        <v>26.09</v>
      </c>
      <c r="AW46" s="198">
        <v>26.99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26.99</v>
      </c>
      <c r="BD46" s="198">
        <v>26.99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26.99</v>
      </c>
      <c r="BL46" s="8">
        <f t="shared" si="21"/>
        <v>26.09</v>
      </c>
      <c r="BM46" s="8">
        <f t="shared" si="22"/>
        <v>26.09</v>
      </c>
      <c r="BN46" s="8">
        <f t="shared" si="23"/>
        <v>26.99</v>
      </c>
      <c r="BO46" s="8">
        <f t="shared" si="24"/>
        <v>26.99</v>
      </c>
      <c r="BP46" s="139">
        <f t="shared" si="25"/>
        <v>-0.89999999999999858</v>
      </c>
      <c r="BQ46" s="139">
        <f t="shared" si="26"/>
        <v>-0.89999999999999858</v>
      </c>
    </row>
    <row r="47" spans="1:69">
      <c r="A47" s="8" t="s">
        <v>89</v>
      </c>
      <c r="B47" s="15">
        <f>'[3]03'!B49</f>
        <v>320</v>
      </c>
      <c r="C47" s="16">
        <f>'[3]03'!C49</f>
        <v>0</v>
      </c>
      <c r="D47" s="16">
        <f>'[3]03'!D49</f>
        <v>0</v>
      </c>
      <c r="E47" s="16">
        <f>'[3]03'!E49</f>
        <v>0</v>
      </c>
      <c r="F47" s="16">
        <f>'[3]03'!F49</f>
        <v>320</v>
      </c>
      <c r="G47" s="16">
        <f>'[3]03'!G49</f>
        <v>210</v>
      </c>
      <c r="H47" s="17">
        <f t="shared" si="27"/>
        <v>850</v>
      </c>
      <c r="I47" s="15">
        <f>'[3]03'!J49</f>
        <v>270</v>
      </c>
      <c r="J47" s="16">
        <f>'[3]03'!K49</f>
        <v>0</v>
      </c>
      <c r="K47" s="16">
        <f>'[3]03'!L49</f>
        <v>0</v>
      </c>
      <c r="L47" s="16">
        <f>'[3]03'!M49</f>
        <v>0</v>
      </c>
      <c r="M47" s="16">
        <f>'[3]03'!N49</f>
        <v>0</v>
      </c>
      <c r="N47" s="16">
        <f>'[3]03'!O49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26.09</v>
      </c>
      <c r="AU47" s="8">
        <v>26.09</v>
      </c>
      <c r="AW47" s="198">
        <v>26.99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26.99</v>
      </c>
      <c r="BD47" s="198">
        <v>26.99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26.99</v>
      </c>
      <c r="BL47" s="8">
        <f t="shared" si="21"/>
        <v>26.09</v>
      </c>
      <c r="BM47" s="8">
        <f t="shared" si="22"/>
        <v>26.09</v>
      </c>
      <c r="BN47" s="8">
        <f t="shared" si="23"/>
        <v>26.99</v>
      </c>
      <c r="BO47" s="8">
        <f t="shared" si="24"/>
        <v>26.99</v>
      </c>
      <c r="BP47" s="139">
        <f t="shared" si="25"/>
        <v>-0.89999999999999858</v>
      </c>
      <c r="BQ47" s="139">
        <f t="shared" si="26"/>
        <v>-0.89999999999999858</v>
      </c>
    </row>
    <row r="48" spans="1:69">
      <c r="A48" s="8" t="s">
        <v>90</v>
      </c>
      <c r="B48" s="15">
        <f>'[3]03'!B50</f>
        <v>320</v>
      </c>
      <c r="C48" s="16">
        <f>'[3]03'!C50</f>
        <v>0</v>
      </c>
      <c r="D48" s="16">
        <f>'[3]03'!D50</f>
        <v>0</v>
      </c>
      <c r="E48" s="16">
        <f>'[3]03'!E50</f>
        <v>0</v>
      </c>
      <c r="F48" s="16">
        <f>'[3]03'!F50</f>
        <v>320</v>
      </c>
      <c r="G48" s="16">
        <f>'[3]03'!G50</f>
        <v>210</v>
      </c>
      <c r="H48" s="17">
        <f t="shared" si="27"/>
        <v>850</v>
      </c>
      <c r="I48" s="15">
        <f>'[3]03'!J50</f>
        <v>270</v>
      </c>
      <c r="J48" s="16">
        <f>'[3]03'!K50</f>
        <v>0</v>
      </c>
      <c r="K48" s="16">
        <f>'[3]03'!L50</f>
        <v>0</v>
      </c>
      <c r="L48" s="16">
        <f>'[3]03'!M50</f>
        <v>0</v>
      </c>
      <c r="M48" s="16">
        <f>'[3]03'!N50</f>
        <v>0</v>
      </c>
      <c r="N48" s="16">
        <f>'[3]03'!O50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26.09</v>
      </c>
      <c r="AU48" s="8">
        <v>26.09</v>
      </c>
      <c r="AW48" s="198">
        <v>26.99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26.99</v>
      </c>
      <c r="BD48" s="198">
        <v>26.99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26.99</v>
      </c>
      <c r="BL48" s="8">
        <f t="shared" si="21"/>
        <v>26.09</v>
      </c>
      <c r="BM48" s="8">
        <f t="shared" si="22"/>
        <v>26.09</v>
      </c>
      <c r="BN48" s="8">
        <f t="shared" si="23"/>
        <v>26.99</v>
      </c>
      <c r="BO48" s="8">
        <f t="shared" si="24"/>
        <v>26.99</v>
      </c>
      <c r="BP48" s="139">
        <f t="shared" si="25"/>
        <v>-0.89999999999999858</v>
      </c>
      <c r="BQ48" s="139">
        <f t="shared" si="26"/>
        <v>-0.89999999999999858</v>
      </c>
    </row>
    <row r="49" spans="1:69">
      <c r="A49" s="8" t="s">
        <v>91</v>
      </c>
      <c r="B49" s="15">
        <f>'[3]03'!B51</f>
        <v>320</v>
      </c>
      <c r="C49" s="16">
        <f>'[3]03'!C51</f>
        <v>0</v>
      </c>
      <c r="D49" s="16">
        <f>'[3]03'!D51</f>
        <v>0</v>
      </c>
      <c r="E49" s="16">
        <f>'[3]03'!E51</f>
        <v>0</v>
      </c>
      <c r="F49" s="16">
        <f>'[3]03'!F51</f>
        <v>320</v>
      </c>
      <c r="G49" s="16">
        <f>'[3]03'!G51</f>
        <v>210</v>
      </c>
      <c r="H49" s="17">
        <f t="shared" si="27"/>
        <v>850</v>
      </c>
      <c r="I49" s="15">
        <f>'[3]03'!J51</f>
        <v>270</v>
      </c>
      <c r="J49" s="16">
        <f>'[3]03'!K51</f>
        <v>0</v>
      </c>
      <c r="K49" s="16">
        <f>'[3]03'!L51</f>
        <v>0</v>
      </c>
      <c r="L49" s="16">
        <f>'[3]03'!M51</f>
        <v>0</v>
      </c>
      <c r="M49" s="16">
        <f>'[3]03'!N51</f>
        <v>0</v>
      </c>
      <c r="N49" s="16">
        <f>'[3]03'!O51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26.09</v>
      </c>
      <c r="AU49" s="8">
        <v>26.09</v>
      </c>
      <c r="AW49" s="198">
        <v>26.99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26.99</v>
      </c>
      <c r="BD49" s="198">
        <v>26.99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26.99</v>
      </c>
      <c r="BL49" s="8">
        <f t="shared" si="21"/>
        <v>26.09</v>
      </c>
      <c r="BM49" s="8">
        <f t="shared" si="22"/>
        <v>26.09</v>
      </c>
      <c r="BN49" s="8">
        <f t="shared" si="23"/>
        <v>26.99</v>
      </c>
      <c r="BO49" s="8">
        <f t="shared" si="24"/>
        <v>26.99</v>
      </c>
      <c r="BP49" s="139">
        <f t="shared" si="25"/>
        <v>-0.89999999999999858</v>
      </c>
      <c r="BQ49" s="139">
        <f t="shared" si="26"/>
        <v>-0.89999999999999858</v>
      </c>
    </row>
    <row r="50" spans="1:69">
      <c r="A50" s="8" t="s">
        <v>92</v>
      </c>
      <c r="B50" s="15">
        <f>'[3]03'!B52</f>
        <v>320</v>
      </c>
      <c r="C50" s="16">
        <f>'[3]03'!C52</f>
        <v>0</v>
      </c>
      <c r="D50" s="16">
        <f>'[3]03'!D52</f>
        <v>0</v>
      </c>
      <c r="E50" s="16">
        <f>'[3]03'!E52</f>
        <v>0</v>
      </c>
      <c r="F50" s="16">
        <f>'[3]03'!F52</f>
        <v>320</v>
      </c>
      <c r="G50" s="16">
        <f>'[3]03'!G52</f>
        <v>210</v>
      </c>
      <c r="H50" s="17">
        <f t="shared" si="27"/>
        <v>850</v>
      </c>
      <c r="I50" s="15">
        <f>'[3]03'!J52</f>
        <v>270</v>
      </c>
      <c r="J50" s="16">
        <f>'[3]03'!K52</f>
        <v>0</v>
      </c>
      <c r="K50" s="16">
        <f>'[3]03'!L52</f>
        <v>0</v>
      </c>
      <c r="L50" s="16">
        <f>'[3]03'!M52</f>
        <v>0</v>
      </c>
      <c r="M50" s="16">
        <f>'[3]03'!N52</f>
        <v>0</v>
      </c>
      <c r="N50" s="16">
        <f>'[3]03'!O52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26.09</v>
      </c>
      <c r="AU50" s="8">
        <v>26.09</v>
      </c>
      <c r="AW50" s="198">
        <v>26.99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26.99</v>
      </c>
      <c r="BD50" s="198">
        <v>26.99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26.99</v>
      </c>
      <c r="BL50" s="8">
        <f t="shared" si="21"/>
        <v>26.09</v>
      </c>
      <c r="BM50" s="8">
        <f t="shared" si="22"/>
        <v>26.09</v>
      </c>
      <c r="BN50" s="8">
        <f t="shared" si="23"/>
        <v>26.99</v>
      </c>
      <c r="BO50" s="8">
        <f t="shared" si="24"/>
        <v>26.99</v>
      </c>
      <c r="BP50" s="139">
        <f t="shared" si="25"/>
        <v>-0.89999999999999858</v>
      </c>
      <c r="BQ50" s="139">
        <f t="shared" si="26"/>
        <v>-0.89999999999999858</v>
      </c>
    </row>
    <row r="51" spans="1:69">
      <c r="A51" s="8" t="s">
        <v>93</v>
      </c>
      <c r="B51" s="15">
        <f>'[3]03'!B53</f>
        <v>320</v>
      </c>
      <c r="C51" s="16">
        <f>'[3]03'!C53</f>
        <v>0</v>
      </c>
      <c r="D51" s="16">
        <f>'[3]03'!D53</f>
        <v>0</v>
      </c>
      <c r="E51" s="16">
        <f>'[3]03'!E53</f>
        <v>0</v>
      </c>
      <c r="F51" s="16">
        <f>'[3]03'!F53</f>
        <v>320</v>
      </c>
      <c r="G51" s="16">
        <f>'[3]03'!G53</f>
        <v>210</v>
      </c>
      <c r="H51" s="17">
        <f t="shared" si="27"/>
        <v>850</v>
      </c>
      <c r="I51" s="15">
        <f>'[3]03'!J53</f>
        <v>270</v>
      </c>
      <c r="J51" s="16">
        <f>'[3]03'!K53</f>
        <v>0</v>
      </c>
      <c r="K51" s="16">
        <f>'[3]03'!L53</f>
        <v>0</v>
      </c>
      <c r="L51" s="16">
        <f>'[3]03'!M53</f>
        <v>0</v>
      </c>
      <c r="M51" s="16">
        <f>'[3]03'!N53</f>
        <v>0</v>
      </c>
      <c r="N51" s="16">
        <f>'[3]03'!O53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30.94</v>
      </c>
      <c r="AU51" s="8">
        <v>25.54</v>
      </c>
      <c r="AW51" s="198">
        <v>26.99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26.99</v>
      </c>
      <c r="BD51" s="198">
        <v>26.99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26.99</v>
      </c>
      <c r="BL51" s="8">
        <f t="shared" si="21"/>
        <v>30.94</v>
      </c>
      <c r="BM51" s="8">
        <f t="shared" si="22"/>
        <v>25.54</v>
      </c>
      <c r="BN51" s="8">
        <f t="shared" si="23"/>
        <v>26.99</v>
      </c>
      <c r="BO51" s="8">
        <f t="shared" si="24"/>
        <v>26.99</v>
      </c>
      <c r="BP51" s="139">
        <f t="shared" si="25"/>
        <v>3.9500000000000028</v>
      </c>
      <c r="BQ51" s="139">
        <f t="shared" si="26"/>
        <v>-1.4499999999999993</v>
      </c>
    </row>
    <row r="52" spans="1:69">
      <c r="A52" s="8" t="s">
        <v>94</v>
      </c>
      <c r="B52" s="15">
        <f>'[3]03'!B54</f>
        <v>320</v>
      </c>
      <c r="C52" s="16">
        <f>'[3]03'!C54</f>
        <v>0</v>
      </c>
      <c r="D52" s="16">
        <f>'[3]03'!D54</f>
        <v>0</v>
      </c>
      <c r="E52" s="16">
        <f>'[3]03'!E54</f>
        <v>0</v>
      </c>
      <c r="F52" s="16">
        <f>'[3]03'!F54</f>
        <v>320</v>
      </c>
      <c r="G52" s="16">
        <f>'[3]03'!G54</f>
        <v>210</v>
      </c>
      <c r="H52" s="17">
        <f t="shared" si="27"/>
        <v>850</v>
      </c>
      <c r="I52" s="15">
        <f>'[3]03'!J54</f>
        <v>270</v>
      </c>
      <c r="J52" s="16">
        <f>'[3]03'!K54</f>
        <v>0</v>
      </c>
      <c r="K52" s="16">
        <f>'[3]03'!L54</f>
        <v>0</v>
      </c>
      <c r="L52" s="16">
        <f>'[3]03'!M54</f>
        <v>0</v>
      </c>
      <c r="M52" s="16">
        <f>'[3]03'!N54</f>
        <v>0</v>
      </c>
      <c r="N52" s="16">
        <f>'[3]03'!O54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30.94</v>
      </c>
      <c r="AU52" s="8">
        <v>25.54</v>
      </c>
      <c r="AW52" s="198">
        <v>26.99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26.99</v>
      </c>
      <c r="BD52" s="198">
        <v>26.99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26.99</v>
      </c>
      <c r="BL52" s="8">
        <f t="shared" si="21"/>
        <v>30.94</v>
      </c>
      <c r="BM52" s="8">
        <f t="shared" si="22"/>
        <v>25.54</v>
      </c>
      <c r="BN52" s="8">
        <f t="shared" si="23"/>
        <v>26.99</v>
      </c>
      <c r="BO52" s="8">
        <f t="shared" si="24"/>
        <v>26.99</v>
      </c>
      <c r="BP52" s="139">
        <f t="shared" si="25"/>
        <v>3.9500000000000028</v>
      </c>
      <c r="BQ52" s="139">
        <f t="shared" si="26"/>
        <v>-1.4499999999999993</v>
      </c>
    </row>
    <row r="53" spans="1:69">
      <c r="A53" s="8" t="s">
        <v>95</v>
      </c>
      <c r="B53" s="15">
        <f>'[3]03'!B55</f>
        <v>320</v>
      </c>
      <c r="C53" s="16">
        <f>'[3]03'!C55</f>
        <v>0</v>
      </c>
      <c r="D53" s="16">
        <f>'[3]03'!D55</f>
        <v>0</v>
      </c>
      <c r="E53" s="16">
        <f>'[3]03'!E55</f>
        <v>0</v>
      </c>
      <c r="F53" s="16">
        <f>'[3]03'!F55</f>
        <v>320</v>
      </c>
      <c r="G53" s="16">
        <f>'[3]03'!G55</f>
        <v>210</v>
      </c>
      <c r="H53" s="17">
        <f t="shared" si="27"/>
        <v>850</v>
      </c>
      <c r="I53" s="15">
        <f>'[3]03'!J55</f>
        <v>270</v>
      </c>
      <c r="J53" s="16">
        <f>'[3]03'!K55</f>
        <v>0</v>
      </c>
      <c r="K53" s="16">
        <f>'[3]03'!L55</f>
        <v>0</v>
      </c>
      <c r="L53" s="16">
        <f>'[3]03'!M55</f>
        <v>0</v>
      </c>
      <c r="M53" s="16">
        <f>'[3]03'!N55</f>
        <v>0</v>
      </c>
      <c r="N53" s="16">
        <f>'[3]03'!O55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26.09</v>
      </c>
      <c r="AU53" s="8">
        <v>25.54</v>
      </c>
      <c r="AW53" s="198">
        <v>26.99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26.99</v>
      </c>
      <c r="BD53" s="198">
        <v>26.99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26.99</v>
      </c>
      <c r="BL53" s="8">
        <f t="shared" si="21"/>
        <v>26.09</v>
      </c>
      <c r="BM53" s="8">
        <f t="shared" si="22"/>
        <v>25.54</v>
      </c>
      <c r="BN53" s="8">
        <f t="shared" si="23"/>
        <v>26.99</v>
      </c>
      <c r="BO53" s="8">
        <f t="shared" si="24"/>
        <v>26.99</v>
      </c>
      <c r="BP53" s="139">
        <f t="shared" si="25"/>
        <v>-0.89999999999999858</v>
      </c>
      <c r="BQ53" s="139">
        <f t="shared" si="26"/>
        <v>-1.4499999999999993</v>
      </c>
    </row>
    <row r="54" spans="1:69">
      <c r="A54" s="8" t="s">
        <v>96</v>
      </c>
      <c r="B54" s="15">
        <f>'[3]03'!B56</f>
        <v>320</v>
      </c>
      <c r="C54" s="16">
        <f>'[3]03'!C56</f>
        <v>0</v>
      </c>
      <c r="D54" s="16">
        <f>'[3]03'!D56</f>
        <v>0</v>
      </c>
      <c r="E54" s="16">
        <f>'[3]03'!E56</f>
        <v>0</v>
      </c>
      <c r="F54" s="16">
        <f>'[3]03'!F56</f>
        <v>320</v>
      </c>
      <c r="G54" s="16">
        <f>'[3]03'!G56</f>
        <v>210</v>
      </c>
      <c r="H54" s="17">
        <f t="shared" si="27"/>
        <v>850</v>
      </c>
      <c r="I54" s="15">
        <f>'[3]03'!J56</f>
        <v>270</v>
      </c>
      <c r="J54" s="16">
        <f>'[3]03'!K56</f>
        <v>0</v>
      </c>
      <c r="K54" s="16">
        <f>'[3]03'!L56</f>
        <v>0</v>
      </c>
      <c r="L54" s="16">
        <f>'[3]03'!M56</f>
        <v>0</v>
      </c>
      <c r="M54" s="16">
        <f>'[3]03'!N56</f>
        <v>0</v>
      </c>
      <c r="N54" s="16">
        <f>'[3]03'!O56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26.09</v>
      </c>
      <c r="AU54" s="8">
        <v>25.54</v>
      </c>
      <c r="AW54" s="198">
        <v>26.99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26.99</v>
      </c>
      <c r="BD54" s="198">
        <v>26.99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26.99</v>
      </c>
      <c r="BL54" s="8">
        <f t="shared" si="21"/>
        <v>26.09</v>
      </c>
      <c r="BM54" s="8">
        <f t="shared" si="22"/>
        <v>25.54</v>
      </c>
      <c r="BN54" s="8">
        <f t="shared" si="23"/>
        <v>26.99</v>
      </c>
      <c r="BO54" s="8">
        <f t="shared" si="24"/>
        <v>26.99</v>
      </c>
      <c r="BP54" s="139">
        <f t="shared" si="25"/>
        <v>-0.89999999999999858</v>
      </c>
      <c r="BQ54" s="139">
        <f t="shared" si="26"/>
        <v>-1.4499999999999993</v>
      </c>
    </row>
    <row r="55" spans="1:69">
      <c r="A55" s="8" t="s">
        <v>97</v>
      </c>
      <c r="B55" s="15">
        <f>'[3]03'!B57</f>
        <v>320</v>
      </c>
      <c r="C55" s="16">
        <f>'[3]03'!C57</f>
        <v>0</v>
      </c>
      <c r="D55" s="16">
        <f>'[3]03'!D57</f>
        <v>0</v>
      </c>
      <c r="E55" s="16">
        <f>'[3]03'!E57</f>
        <v>0</v>
      </c>
      <c r="F55" s="16">
        <f>'[3]03'!F57</f>
        <v>320</v>
      </c>
      <c r="G55" s="16">
        <f>'[3]03'!G57</f>
        <v>210</v>
      </c>
      <c r="H55" s="17">
        <f t="shared" si="27"/>
        <v>850</v>
      </c>
      <c r="I55" s="15">
        <f>'[3]03'!J57</f>
        <v>270</v>
      </c>
      <c r="J55" s="16">
        <f>'[3]03'!K57</f>
        <v>0</v>
      </c>
      <c r="K55" s="16">
        <f>'[3]03'!L57</f>
        <v>0</v>
      </c>
      <c r="L55" s="16">
        <f>'[3]03'!M57</f>
        <v>0</v>
      </c>
      <c r="M55" s="16">
        <f>'[3]03'!N57</f>
        <v>0</v>
      </c>
      <c r="N55" s="16">
        <f>'[3]03'!O57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26.09</v>
      </c>
      <c r="AU55" s="8">
        <v>25.54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26.99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26.99</v>
      </c>
      <c r="BL55" s="8">
        <f t="shared" si="21"/>
        <v>26.09</v>
      </c>
      <c r="BM55" s="8">
        <f t="shared" si="22"/>
        <v>25.54</v>
      </c>
      <c r="BN55" s="8">
        <f t="shared" si="23"/>
        <v>26.99</v>
      </c>
      <c r="BO55" s="8">
        <f t="shared" si="24"/>
        <v>26.99</v>
      </c>
      <c r="BP55" s="139">
        <f t="shared" si="25"/>
        <v>-0.89999999999999858</v>
      </c>
      <c r="BQ55" s="139">
        <f t="shared" si="26"/>
        <v>-1.4499999999999993</v>
      </c>
    </row>
    <row r="56" spans="1:69">
      <c r="A56" s="8" t="s">
        <v>98</v>
      </c>
      <c r="B56" s="15">
        <f>'[3]03'!B58</f>
        <v>320</v>
      </c>
      <c r="C56" s="16">
        <f>'[3]03'!C58</f>
        <v>0</v>
      </c>
      <c r="D56" s="16">
        <f>'[3]03'!D58</f>
        <v>0</v>
      </c>
      <c r="E56" s="16">
        <f>'[3]03'!E58</f>
        <v>0</v>
      </c>
      <c r="F56" s="16">
        <f>'[3]03'!F58</f>
        <v>320</v>
      </c>
      <c r="G56" s="16">
        <f>'[3]03'!G58</f>
        <v>210</v>
      </c>
      <c r="H56" s="17">
        <f t="shared" si="27"/>
        <v>850</v>
      </c>
      <c r="I56" s="15">
        <f>'[3]03'!J58</f>
        <v>270</v>
      </c>
      <c r="J56" s="16">
        <f>'[3]03'!K58</f>
        <v>0</v>
      </c>
      <c r="K56" s="16">
        <f>'[3]03'!L58</f>
        <v>0</v>
      </c>
      <c r="L56" s="16">
        <f>'[3]03'!M58</f>
        <v>0</v>
      </c>
      <c r="M56" s="16">
        <f>'[3]03'!N58</f>
        <v>0</v>
      </c>
      <c r="N56" s="16">
        <f>'[3]03'!O58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26.09</v>
      </c>
      <c r="AU56" s="8">
        <v>25.54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26.09</v>
      </c>
      <c r="BM56" s="8">
        <f t="shared" si="22"/>
        <v>25.54</v>
      </c>
      <c r="BN56" s="8">
        <f t="shared" si="23"/>
        <v>26.99</v>
      </c>
      <c r="BO56" s="8">
        <f t="shared" si="24"/>
        <v>26.99</v>
      </c>
      <c r="BP56" s="139">
        <f t="shared" si="25"/>
        <v>-0.89999999999999858</v>
      </c>
      <c r="BQ56" s="139">
        <f t="shared" si="26"/>
        <v>-1.4499999999999993</v>
      </c>
    </row>
    <row r="57" spans="1:69">
      <c r="A57" s="8" t="s">
        <v>99</v>
      </c>
      <c r="B57" s="15">
        <f>'[3]03'!B59</f>
        <v>320</v>
      </c>
      <c r="C57" s="16">
        <f>'[3]03'!C59</f>
        <v>0</v>
      </c>
      <c r="D57" s="16">
        <f>'[3]03'!D59</f>
        <v>0</v>
      </c>
      <c r="E57" s="16">
        <f>'[3]03'!E59</f>
        <v>0</v>
      </c>
      <c r="F57" s="16">
        <f>'[3]03'!F59</f>
        <v>320</v>
      </c>
      <c r="G57" s="16">
        <f>'[3]03'!G59</f>
        <v>210</v>
      </c>
      <c r="H57" s="17">
        <f t="shared" si="27"/>
        <v>850</v>
      </c>
      <c r="I57" s="15">
        <f>'[3]03'!J59</f>
        <v>270</v>
      </c>
      <c r="J57" s="16">
        <f>'[3]03'!K59</f>
        <v>0</v>
      </c>
      <c r="K57" s="16">
        <f>'[3]03'!L59</f>
        <v>0</v>
      </c>
      <c r="L57" s="16">
        <f>'[3]03'!M59</f>
        <v>0</v>
      </c>
      <c r="M57" s="16">
        <f>'[3]03'!N59</f>
        <v>0</v>
      </c>
      <c r="N57" s="16">
        <f>'[3]03'!O59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26.09</v>
      </c>
      <c r="AU57" s="8">
        <v>25.54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26.09</v>
      </c>
      <c r="BM57" s="8">
        <f t="shared" si="22"/>
        <v>25.54</v>
      </c>
      <c r="BN57" s="8">
        <f t="shared" si="23"/>
        <v>26.99</v>
      </c>
      <c r="BO57" s="8">
        <f t="shared" si="24"/>
        <v>26.99</v>
      </c>
      <c r="BP57" s="139">
        <f t="shared" si="25"/>
        <v>-0.89999999999999858</v>
      </c>
      <c r="BQ57" s="139">
        <f t="shared" si="26"/>
        <v>-1.4499999999999993</v>
      </c>
    </row>
    <row r="58" spans="1:69">
      <c r="A58" s="8" t="s">
        <v>100</v>
      </c>
      <c r="B58" s="15">
        <f>'[3]03'!B60</f>
        <v>320</v>
      </c>
      <c r="C58" s="16">
        <f>'[3]03'!C60</f>
        <v>0</v>
      </c>
      <c r="D58" s="16">
        <f>'[3]03'!D60</f>
        <v>0</v>
      </c>
      <c r="E58" s="16">
        <f>'[3]03'!E60</f>
        <v>0</v>
      </c>
      <c r="F58" s="16">
        <f>'[3]03'!F60</f>
        <v>320</v>
      </c>
      <c r="G58" s="16">
        <f>'[3]03'!G60</f>
        <v>210</v>
      </c>
      <c r="H58" s="17">
        <f t="shared" si="27"/>
        <v>850</v>
      </c>
      <c r="I58" s="15">
        <f>'[3]03'!J60</f>
        <v>270</v>
      </c>
      <c r="J58" s="16">
        <f>'[3]03'!K60</f>
        <v>0</v>
      </c>
      <c r="K58" s="16">
        <f>'[3]03'!L60</f>
        <v>0</v>
      </c>
      <c r="L58" s="16">
        <f>'[3]03'!M60</f>
        <v>0</v>
      </c>
      <c r="M58" s="16">
        <f>'[3]03'!N60</f>
        <v>0</v>
      </c>
      <c r="N58" s="16">
        <f>'[3]03'!O60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26.09</v>
      </c>
      <c r="AU58" s="8">
        <v>25.54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26.09</v>
      </c>
      <c r="BM58" s="8">
        <f t="shared" si="22"/>
        <v>25.54</v>
      </c>
      <c r="BN58" s="8">
        <f t="shared" si="23"/>
        <v>26.99</v>
      </c>
      <c r="BO58" s="8">
        <f t="shared" si="24"/>
        <v>26.99</v>
      </c>
      <c r="BP58" s="139">
        <f t="shared" si="25"/>
        <v>-0.89999999999999858</v>
      </c>
      <c r="BQ58" s="139">
        <f t="shared" si="26"/>
        <v>-1.4499999999999993</v>
      </c>
    </row>
    <row r="59" spans="1:69">
      <c r="A59" s="8" t="s">
        <v>101</v>
      </c>
      <c r="B59" s="15">
        <f>'[3]03'!B61</f>
        <v>320</v>
      </c>
      <c r="C59" s="16">
        <f>'[3]03'!C61</f>
        <v>0</v>
      </c>
      <c r="D59" s="16">
        <f>'[3]03'!D61</f>
        <v>0</v>
      </c>
      <c r="E59" s="16">
        <f>'[3]03'!E61</f>
        <v>0</v>
      </c>
      <c r="F59" s="16">
        <f>'[3]03'!F61</f>
        <v>320</v>
      </c>
      <c r="G59" s="16">
        <f>'[3]03'!G61</f>
        <v>210</v>
      </c>
      <c r="H59" s="17">
        <f t="shared" si="27"/>
        <v>850</v>
      </c>
      <c r="I59" s="15">
        <f>'[3]03'!J61</f>
        <v>270</v>
      </c>
      <c r="J59" s="16">
        <f>'[3]03'!K61</f>
        <v>0</v>
      </c>
      <c r="K59" s="16">
        <f>'[3]03'!L61</f>
        <v>0</v>
      </c>
      <c r="L59" s="16">
        <f>'[3]03'!M61</f>
        <v>0</v>
      </c>
      <c r="M59" s="16">
        <f>'[3]03'!N61</f>
        <v>0</v>
      </c>
      <c r="N59" s="16">
        <f>'[3]03'!O61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26.09</v>
      </c>
      <c r="AU59" s="8">
        <v>25.54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26.09</v>
      </c>
      <c r="BM59" s="8">
        <f t="shared" si="22"/>
        <v>25.54</v>
      </c>
      <c r="BN59" s="8">
        <f t="shared" si="23"/>
        <v>26.99</v>
      </c>
      <c r="BO59" s="8">
        <f t="shared" si="24"/>
        <v>26.99</v>
      </c>
      <c r="BP59" s="139">
        <f t="shared" si="25"/>
        <v>-0.89999999999999858</v>
      </c>
      <c r="BQ59" s="139">
        <f t="shared" si="26"/>
        <v>-1.4499999999999993</v>
      </c>
    </row>
    <row r="60" spans="1:69">
      <c r="A60" s="8" t="s">
        <v>102</v>
      </c>
      <c r="B60" s="15">
        <f>'[3]03'!B62</f>
        <v>320</v>
      </c>
      <c r="C60" s="16">
        <f>'[3]03'!C62</f>
        <v>0</v>
      </c>
      <c r="D60" s="16">
        <f>'[3]03'!D62</f>
        <v>0</v>
      </c>
      <c r="E60" s="16">
        <f>'[3]03'!E62</f>
        <v>0</v>
      </c>
      <c r="F60" s="16">
        <f>'[3]03'!F62</f>
        <v>320</v>
      </c>
      <c r="G60" s="16">
        <f>'[3]03'!G62</f>
        <v>210</v>
      </c>
      <c r="H60" s="17">
        <f t="shared" si="27"/>
        <v>850</v>
      </c>
      <c r="I60" s="15">
        <f>'[3]03'!J62</f>
        <v>270</v>
      </c>
      <c r="J60" s="16">
        <f>'[3]03'!K62</f>
        <v>0</v>
      </c>
      <c r="K60" s="16">
        <f>'[3]03'!L62</f>
        <v>0</v>
      </c>
      <c r="L60" s="16">
        <f>'[3]03'!M62</f>
        <v>0</v>
      </c>
      <c r="M60" s="16">
        <f>'[3]03'!N62</f>
        <v>0</v>
      </c>
      <c r="N60" s="16">
        <f>'[3]03'!O62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26.09</v>
      </c>
      <c r="AU60" s="8">
        <v>25.54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26.99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26.99</v>
      </c>
      <c r="BL60" s="8">
        <f t="shared" si="21"/>
        <v>26.09</v>
      </c>
      <c r="BM60" s="8">
        <f t="shared" si="22"/>
        <v>25.54</v>
      </c>
      <c r="BN60" s="8">
        <f t="shared" si="23"/>
        <v>26.99</v>
      </c>
      <c r="BO60" s="8">
        <f t="shared" si="24"/>
        <v>26.99</v>
      </c>
      <c r="BP60" s="139">
        <f t="shared" si="25"/>
        <v>-0.89999999999999858</v>
      </c>
      <c r="BQ60" s="139">
        <f t="shared" si="26"/>
        <v>-1.4499999999999993</v>
      </c>
    </row>
    <row r="61" spans="1:69">
      <c r="A61" s="8" t="s">
        <v>103</v>
      </c>
      <c r="B61" s="15">
        <f>'[3]03'!B63</f>
        <v>320</v>
      </c>
      <c r="C61" s="16">
        <f>'[3]03'!C63</f>
        <v>0</v>
      </c>
      <c r="D61" s="16">
        <f>'[3]03'!D63</f>
        <v>0</v>
      </c>
      <c r="E61" s="16">
        <f>'[3]03'!E63</f>
        <v>0</v>
      </c>
      <c r="F61" s="16">
        <f>'[3]03'!F63</f>
        <v>320</v>
      </c>
      <c r="G61" s="16">
        <f>'[3]03'!G63</f>
        <v>210</v>
      </c>
      <c r="H61" s="17">
        <f t="shared" si="27"/>
        <v>850</v>
      </c>
      <c r="I61" s="15">
        <f>'[3]03'!J63</f>
        <v>270</v>
      </c>
      <c r="J61" s="16">
        <f>'[3]03'!K63</f>
        <v>0</v>
      </c>
      <c r="K61" s="16">
        <f>'[3]03'!L63</f>
        <v>0</v>
      </c>
      <c r="L61" s="16">
        <f>'[3]03'!M63</f>
        <v>0</v>
      </c>
      <c r="M61" s="16">
        <f>'[3]03'!N63</f>
        <v>0</v>
      </c>
      <c r="N61" s="16">
        <f>'[3]03'!O63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26.09</v>
      </c>
      <c r="AU61" s="8">
        <v>25.54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26.99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26.99</v>
      </c>
      <c r="BL61" s="8">
        <f t="shared" si="21"/>
        <v>26.09</v>
      </c>
      <c r="BM61" s="8">
        <f t="shared" si="22"/>
        <v>25.54</v>
      </c>
      <c r="BN61" s="8">
        <f t="shared" si="23"/>
        <v>26.99</v>
      </c>
      <c r="BO61" s="8">
        <f t="shared" si="24"/>
        <v>26.99</v>
      </c>
      <c r="BP61" s="139">
        <f t="shared" si="25"/>
        <v>-0.89999999999999858</v>
      </c>
      <c r="BQ61" s="139">
        <f t="shared" si="26"/>
        <v>-1.4499999999999993</v>
      </c>
    </row>
    <row r="62" spans="1:69">
      <c r="A62" s="8" t="s">
        <v>104</v>
      </c>
      <c r="B62" s="15">
        <f>'[3]03'!B64</f>
        <v>320</v>
      </c>
      <c r="C62" s="16">
        <f>'[3]03'!C64</f>
        <v>0</v>
      </c>
      <c r="D62" s="16">
        <f>'[3]03'!D64</f>
        <v>0</v>
      </c>
      <c r="E62" s="16">
        <f>'[3]03'!E64</f>
        <v>0</v>
      </c>
      <c r="F62" s="16">
        <f>'[3]03'!F64</f>
        <v>320</v>
      </c>
      <c r="G62" s="16">
        <f>'[3]03'!G64</f>
        <v>210</v>
      </c>
      <c r="H62" s="17">
        <f t="shared" si="27"/>
        <v>850</v>
      </c>
      <c r="I62" s="15">
        <f>'[3]03'!J64</f>
        <v>270</v>
      </c>
      <c r="J62" s="16">
        <f>'[3]03'!K64</f>
        <v>0</v>
      </c>
      <c r="K62" s="16">
        <f>'[3]03'!L64</f>
        <v>0</v>
      </c>
      <c r="L62" s="16">
        <f>'[3]03'!M64</f>
        <v>0</v>
      </c>
      <c r="M62" s="16">
        <f>'[3]03'!N64</f>
        <v>0</v>
      </c>
      <c r="N62" s="16">
        <f>'[3]03'!O64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26.09</v>
      </c>
      <c r="AU62" s="8">
        <v>25.54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26.99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26.99</v>
      </c>
      <c r="BL62" s="8">
        <f t="shared" si="21"/>
        <v>26.09</v>
      </c>
      <c r="BM62" s="8">
        <f t="shared" si="22"/>
        <v>25.54</v>
      </c>
      <c r="BN62" s="8">
        <f t="shared" si="23"/>
        <v>26.99</v>
      </c>
      <c r="BO62" s="8">
        <f t="shared" si="24"/>
        <v>26.99</v>
      </c>
      <c r="BP62" s="139">
        <f t="shared" si="25"/>
        <v>-0.89999999999999858</v>
      </c>
      <c r="BQ62" s="139">
        <f t="shared" si="26"/>
        <v>-1.4499999999999993</v>
      </c>
    </row>
    <row r="63" spans="1:69">
      <c r="A63" s="8" t="s">
        <v>105</v>
      </c>
      <c r="B63" s="15">
        <f>'[3]03'!B65</f>
        <v>320</v>
      </c>
      <c r="C63" s="16">
        <f>'[3]03'!C65</f>
        <v>0</v>
      </c>
      <c r="D63" s="16">
        <f>'[3]03'!D65</f>
        <v>0</v>
      </c>
      <c r="E63" s="16">
        <f>'[3]03'!E65</f>
        <v>0</v>
      </c>
      <c r="F63" s="16">
        <f>'[3]03'!F65</f>
        <v>320</v>
      </c>
      <c r="G63" s="16">
        <f>'[3]03'!G65</f>
        <v>210</v>
      </c>
      <c r="H63" s="17">
        <f t="shared" si="27"/>
        <v>850</v>
      </c>
      <c r="I63" s="15">
        <f>'[3]03'!J65</f>
        <v>270</v>
      </c>
      <c r="J63" s="16">
        <f>'[3]03'!K65</f>
        <v>0</v>
      </c>
      <c r="K63" s="16">
        <f>'[3]03'!L65</f>
        <v>0</v>
      </c>
      <c r="L63" s="16">
        <f>'[3]03'!M65</f>
        <v>0</v>
      </c>
      <c r="M63" s="16">
        <f>'[3]03'!N65</f>
        <v>0</v>
      </c>
      <c r="N63" s="16">
        <f>'[3]03'!O65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19.39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19.39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218.61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218.61</v>
      </c>
      <c r="AT63" s="8">
        <v>18.75</v>
      </c>
      <c r="AU63" s="8">
        <v>30.94</v>
      </c>
      <c r="AW63" s="198">
        <v>19.39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19.39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18.75</v>
      </c>
      <c r="BM63" s="8">
        <f t="shared" si="22"/>
        <v>30.94</v>
      </c>
      <c r="BN63" s="8">
        <f t="shared" si="23"/>
        <v>19.39</v>
      </c>
      <c r="BO63" s="8">
        <f t="shared" si="24"/>
        <v>32</v>
      </c>
      <c r="BP63" s="139">
        <f t="shared" si="25"/>
        <v>-0.64000000000000057</v>
      </c>
      <c r="BQ63" s="139">
        <f t="shared" si="26"/>
        <v>-1.0599999999999987</v>
      </c>
    </row>
    <row r="64" spans="1:69">
      <c r="A64" s="8" t="s">
        <v>106</v>
      </c>
      <c r="B64" s="15">
        <f>'[3]03'!B66</f>
        <v>320</v>
      </c>
      <c r="C64" s="16">
        <f>'[3]03'!C66</f>
        <v>0</v>
      </c>
      <c r="D64" s="16">
        <f>'[3]03'!D66</f>
        <v>0</v>
      </c>
      <c r="E64" s="16">
        <f>'[3]03'!E66</f>
        <v>0</v>
      </c>
      <c r="F64" s="16">
        <f>'[3]03'!F66</f>
        <v>320</v>
      </c>
      <c r="G64" s="16">
        <f>'[3]03'!G66</f>
        <v>210</v>
      </c>
      <c r="H64" s="17">
        <f t="shared" si="27"/>
        <v>850</v>
      </c>
      <c r="I64" s="15">
        <f>'[3]03'!J66</f>
        <v>270.22000000000003</v>
      </c>
      <c r="J64" s="16">
        <f>'[3]03'!K66</f>
        <v>0</v>
      </c>
      <c r="K64" s="16">
        <f>'[3]03'!L66</f>
        <v>0</v>
      </c>
      <c r="L64" s="16">
        <f>'[3]03'!M66</f>
        <v>0</v>
      </c>
      <c r="M64" s="16">
        <f>'[3]03'!N66</f>
        <v>0</v>
      </c>
      <c r="N64" s="16">
        <f>'[3]03'!O66</f>
        <v>0</v>
      </c>
      <c r="O64" s="17">
        <f t="shared" si="28"/>
        <v>270.22000000000003</v>
      </c>
      <c r="P64" s="18">
        <f>frq!C64</f>
        <v>1</v>
      </c>
      <c r="Q64" s="15">
        <f t="shared" si="33"/>
        <v>270.22000000000003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270.22000000000003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238.22000000000003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238.22000000000003</v>
      </c>
      <c r="AT64" s="8">
        <v>0</v>
      </c>
      <c r="AU64" s="8">
        <v>30.94</v>
      </c>
      <c r="AW64" s="198">
        <v>0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0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0</v>
      </c>
      <c r="BM64" s="8">
        <f t="shared" si="22"/>
        <v>30.94</v>
      </c>
      <c r="BN64" s="8">
        <f t="shared" si="23"/>
        <v>0</v>
      </c>
      <c r="BO64" s="8">
        <f t="shared" si="24"/>
        <v>32</v>
      </c>
      <c r="BP64" s="139">
        <f t="shared" si="25"/>
        <v>0</v>
      </c>
      <c r="BQ64" s="139">
        <f t="shared" si="26"/>
        <v>-1.0599999999999987</v>
      </c>
    </row>
    <row r="65" spans="1:69">
      <c r="A65" s="8" t="s">
        <v>107</v>
      </c>
      <c r="B65" s="15">
        <f>'[3]03'!B67</f>
        <v>320</v>
      </c>
      <c r="C65" s="16">
        <f>'[3]03'!C67</f>
        <v>0</v>
      </c>
      <c r="D65" s="16">
        <f>'[3]03'!D67</f>
        <v>0</v>
      </c>
      <c r="E65" s="16">
        <f>'[3]03'!E67</f>
        <v>0</v>
      </c>
      <c r="F65" s="16">
        <f>'[3]03'!F67</f>
        <v>320</v>
      </c>
      <c r="G65" s="16">
        <f>'[3]03'!G67</f>
        <v>210</v>
      </c>
      <c r="H65" s="17">
        <f t="shared" si="27"/>
        <v>850</v>
      </c>
      <c r="I65" s="15">
        <f>'[3]03'!J67</f>
        <v>270.22000000000003</v>
      </c>
      <c r="J65" s="16">
        <f>'[3]03'!K67</f>
        <v>0</v>
      </c>
      <c r="K65" s="16">
        <f>'[3]03'!L67</f>
        <v>0</v>
      </c>
      <c r="L65" s="16">
        <f>'[3]03'!M67</f>
        <v>0</v>
      </c>
      <c r="M65" s="16">
        <f>'[3]03'!N67</f>
        <v>0</v>
      </c>
      <c r="N65" s="16">
        <f>'[3]03'!O67</f>
        <v>0</v>
      </c>
      <c r="O65" s="17">
        <f t="shared" si="28"/>
        <v>270.22000000000003</v>
      </c>
      <c r="P65" s="18">
        <f>frq!C65</f>
        <v>1</v>
      </c>
      <c r="Q65" s="15">
        <f t="shared" si="33"/>
        <v>270.22000000000003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270.22000000000003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238.22000000000003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238.22000000000003</v>
      </c>
      <c r="AT65" s="8">
        <v>0</v>
      </c>
      <c r="AU65" s="8">
        <v>30.94</v>
      </c>
      <c r="AW65" s="198">
        <v>0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0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0</v>
      </c>
      <c r="BM65" s="8">
        <f t="shared" si="22"/>
        <v>30.94</v>
      </c>
      <c r="BN65" s="8">
        <f t="shared" si="23"/>
        <v>0</v>
      </c>
      <c r="BO65" s="8">
        <f t="shared" si="24"/>
        <v>32</v>
      </c>
      <c r="BP65" s="139">
        <f t="shared" si="25"/>
        <v>0</v>
      </c>
      <c r="BQ65" s="139">
        <f t="shared" si="26"/>
        <v>-1.0599999999999987</v>
      </c>
    </row>
    <row r="66" spans="1:69">
      <c r="A66" s="8" t="s">
        <v>108</v>
      </c>
      <c r="B66" s="15">
        <f>'[3]03'!B68</f>
        <v>320</v>
      </c>
      <c r="C66" s="16">
        <f>'[3]03'!C68</f>
        <v>0</v>
      </c>
      <c r="D66" s="16">
        <f>'[3]03'!D68</f>
        <v>0</v>
      </c>
      <c r="E66" s="16">
        <f>'[3]03'!E68</f>
        <v>0</v>
      </c>
      <c r="F66" s="16">
        <f>'[3]03'!F68</f>
        <v>320</v>
      </c>
      <c r="G66" s="16">
        <f>'[3]03'!G68</f>
        <v>210</v>
      </c>
      <c r="H66" s="17">
        <f t="shared" si="27"/>
        <v>850</v>
      </c>
      <c r="I66" s="15">
        <f>'[3]03'!J68</f>
        <v>270.22000000000003</v>
      </c>
      <c r="J66" s="16">
        <f>'[3]03'!K68</f>
        <v>0</v>
      </c>
      <c r="K66" s="16">
        <f>'[3]03'!L68</f>
        <v>0</v>
      </c>
      <c r="L66" s="16">
        <f>'[3]03'!M68</f>
        <v>0</v>
      </c>
      <c r="M66" s="16">
        <f>'[3]03'!N68</f>
        <v>0</v>
      </c>
      <c r="N66" s="16">
        <f>'[3]03'!O68</f>
        <v>0</v>
      </c>
      <c r="O66" s="17">
        <f t="shared" si="28"/>
        <v>270.22000000000003</v>
      </c>
      <c r="P66" s="18">
        <f>frq!C66</f>
        <v>1</v>
      </c>
      <c r="Q66" s="15">
        <f t="shared" si="33"/>
        <v>270.22000000000003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270.22000000000003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238.22000000000003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238.22000000000003</v>
      </c>
      <c r="AT66" s="8">
        <v>0</v>
      </c>
      <c r="AU66" s="8">
        <v>30.94</v>
      </c>
      <c r="AW66" s="198">
        <v>0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0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0</v>
      </c>
      <c r="BM66" s="8">
        <f t="shared" si="22"/>
        <v>30.94</v>
      </c>
      <c r="BN66" s="8">
        <f t="shared" si="23"/>
        <v>0</v>
      </c>
      <c r="BO66" s="8">
        <f t="shared" si="24"/>
        <v>32</v>
      </c>
      <c r="BP66" s="139">
        <f t="shared" si="25"/>
        <v>0</v>
      </c>
      <c r="BQ66" s="139">
        <f t="shared" si="26"/>
        <v>-1.0599999999999987</v>
      </c>
    </row>
    <row r="67" spans="1:69">
      <c r="A67" s="8" t="s">
        <v>109</v>
      </c>
      <c r="B67" s="15">
        <f>'[3]03'!B69</f>
        <v>320</v>
      </c>
      <c r="C67" s="16">
        <f>'[3]03'!C69</f>
        <v>0</v>
      </c>
      <c r="D67" s="16">
        <f>'[3]03'!D69</f>
        <v>0</v>
      </c>
      <c r="E67" s="16">
        <f>'[3]03'!E69</f>
        <v>0</v>
      </c>
      <c r="F67" s="16">
        <f>'[3]03'!F69</f>
        <v>320</v>
      </c>
      <c r="G67" s="16">
        <f>'[3]03'!G69</f>
        <v>210</v>
      </c>
      <c r="H67" s="17">
        <f t="shared" si="27"/>
        <v>850</v>
      </c>
      <c r="I67" s="15">
        <f>'[3]03'!J69</f>
        <v>310</v>
      </c>
      <c r="J67" s="16">
        <f>'[3]03'!K69</f>
        <v>0</v>
      </c>
      <c r="K67" s="16">
        <f>'[3]03'!L69</f>
        <v>0</v>
      </c>
      <c r="L67" s="16">
        <f>'[3]03'!M69</f>
        <v>0</v>
      </c>
      <c r="M67" s="16">
        <f>'[3]03'!N69</f>
        <v>0</v>
      </c>
      <c r="N67" s="16">
        <f>'[3]03'!O69</f>
        <v>0</v>
      </c>
      <c r="O67" s="17">
        <f t="shared" si="28"/>
        <v>310</v>
      </c>
      <c r="P67" s="18">
        <f>frq!C67</f>
        <v>1</v>
      </c>
      <c r="Q67" s="15">
        <f t="shared" si="33"/>
        <v>310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310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31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31</v>
      </c>
      <c r="AL67" s="8">
        <f t="shared" si="35"/>
        <v>279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279</v>
      </c>
      <c r="AT67" s="8">
        <v>0</v>
      </c>
      <c r="AU67" s="8">
        <v>30.94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0</v>
      </c>
      <c r="BD67" s="198">
        <v>31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31</v>
      </c>
      <c r="BL67" s="8">
        <f t="shared" si="21"/>
        <v>0</v>
      </c>
      <c r="BM67" s="8">
        <f t="shared" si="22"/>
        <v>30.94</v>
      </c>
      <c r="BN67" s="8">
        <f t="shared" si="23"/>
        <v>0</v>
      </c>
      <c r="BO67" s="8">
        <f t="shared" si="24"/>
        <v>31</v>
      </c>
      <c r="BP67" s="139">
        <f t="shared" si="25"/>
        <v>0</v>
      </c>
      <c r="BQ67" s="139">
        <f t="shared" si="26"/>
        <v>-5.9999999999998721E-2</v>
      </c>
    </row>
    <row r="68" spans="1:69">
      <c r="A68" s="8" t="s">
        <v>110</v>
      </c>
      <c r="B68" s="15">
        <f>'[3]03'!B70</f>
        <v>320</v>
      </c>
      <c r="C68" s="16">
        <f>'[3]03'!C70</f>
        <v>0</v>
      </c>
      <c r="D68" s="16">
        <f>'[3]03'!D70</f>
        <v>0</v>
      </c>
      <c r="E68" s="16">
        <f>'[3]03'!E70</f>
        <v>0</v>
      </c>
      <c r="F68" s="16">
        <f>'[3]03'!F70</f>
        <v>320</v>
      </c>
      <c r="G68" s="16">
        <f>'[3]03'!G70</f>
        <v>210</v>
      </c>
      <c r="H68" s="17">
        <f t="shared" si="27"/>
        <v>850</v>
      </c>
      <c r="I68" s="15">
        <f>'[3]03'!J70</f>
        <v>310</v>
      </c>
      <c r="J68" s="16">
        <f>'[3]03'!K70</f>
        <v>0</v>
      </c>
      <c r="K68" s="16">
        <f>'[3]03'!L70</f>
        <v>0</v>
      </c>
      <c r="L68" s="16">
        <f>'[3]03'!M70</f>
        <v>0</v>
      </c>
      <c r="M68" s="16">
        <f>'[3]03'!N70</f>
        <v>0</v>
      </c>
      <c r="N68" s="16">
        <f>'[3]03'!O70</f>
        <v>0</v>
      </c>
      <c r="O68" s="17">
        <f t="shared" si="28"/>
        <v>310</v>
      </c>
      <c r="P68" s="18">
        <f>frq!C68</f>
        <v>1</v>
      </c>
      <c r="Q68" s="15">
        <f t="shared" si="33"/>
        <v>310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310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31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31</v>
      </c>
      <c r="AL68" s="8">
        <f t="shared" si="35"/>
        <v>279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279</v>
      </c>
      <c r="AT68" s="8">
        <v>0</v>
      </c>
      <c r="AU68" s="8">
        <v>30.94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0</v>
      </c>
      <c r="BD68" s="198">
        <v>31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31</v>
      </c>
      <c r="BL68" s="8">
        <f t="shared" ref="BL68:BL98" si="53">AT68</f>
        <v>0</v>
      </c>
      <c r="BM68" s="8">
        <f t="shared" ref="BM68:BM98" si="54">AU68</f>
        <v>30.94</v>
      </c>
      <c r="BN68" s="8">
        <f t="shared" ref="BN68:BN98" si="55">BC68</f>
        <v>0</v>
      </c>
      <c r="BO68" s="8">
        <f t="shared" ref="BO68:BO98" si="56">BJ68</f>
        <v>31</v>
      </c>
      <c r="BP68" s="139">
        <f t="shared" ref="BP68:BP98" si="57">BL68-BN68</f>
        <v>0</v>
      </c>
      <c r="BQ68" s="139">
        <f t="shared" ref="BQ68:BQ98" si="58">BM68-BO68</f>
        <v>-5.9999999999998721E-2</v>
      </c>
    </row>
    <row r="69" spans="1:69">
      <c r="A69" s="8" t="s">
        <v>111</v>
      </c>
      <c r="B69" s="15">
        <f>'[3]03'!B71</f>
        <v>320</v>
      </c>
      <c r="C69" s="16">
        <f>'[3]03'!C71</f>
        <v>0</v>
      </c>
      <c r="D69" s="16">
        <f>'[3]03'!D71</f>
        <v>0</v>
      </c>
      <c r="E69" s="16">
        <f>'[3]03'!E71</f>
        <v>0</v>
      </c>
      <c r="F69" s="16">
        <f>'[3]03'!F71</f>
        <v>320</v>
      </c>
      <c r="G69" s="16">
        <f>'[3]03'!G71</f>
        <v>210</v>
      </c>
      <c r="H69" s="17">
        <f t="shared" ref="H69:H98" si="59">SUM(B69:G69)</f>
        <v>850</v>
      </c>
      <c r="I69" s="15">
        <f>'[3]03'!J71</f>
        <v>310</v>
      </c>
      <c r="J69" s="16">
        <f>'[3]03'!K71</f>
        <v>0</v>
      </c>
      <c r="K69" s="16">
        <f>'[3]03'!L71</f>
        <v>0</v>
      </c>
      <c r="L69" s="16">
        <f>'[3]03'!M71</f>
        <v>0</v>
      </c>
      <c r="M69" s="16">
        <f>'[3]03'!N71</f>
        <v>0</v>
      </c>
      <c r="N69" s="16">
        <f>'[3]03'!O71</f>
        <v>0</v>
      </c>
      <c r="O69" s="17">
        <f t="shared" ref="O69:O98" si="60">SUM(I69:N69)</f>
        <v>310</v>
      </c>
      <c r="P69" s="18">
        <f>frq!C69</f>
        <v>1</v>
      </c>
      <c r="Q69" s="15">
        <f t="shared" si="33"/>
        <v>310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310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31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31</v>
      </c>
      <c r="AL69" s="8">
        <f t="shared" si="35"/>
        <v>279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279</v>
      </c>
      <c r="AT69" s="8">
        <v>0</v>
      </c>
      <c r="AU69" s="8">
        <v>30.94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0</v>
      </c>
      <c r="BD69" s="198">
        <v>31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31</v>
      </c>
      <c r="BL69" s="8">
        <f t="shared" si="53"/>
        <v>0</v>
      </c>
      <c r="BM69" s="8">
        <f t="shared" si="54"/>
        <v>30.94</v>
      </c>
      <c r="BN69" s="8">
        <f t="shared" si="55"/>
        <v>0</v>
      </c>
      <c r="BO69" s="8">
        <f t="shared" si="56"/>
        <v>31</v>
      </c>
      <c r="BP69" s="139">
        <f t="shared" si="57"/>
        <v>0</v>
      </c>
      <c r="BQ69" s="139">
        <f t="shared" si="58"/>
        <v>-5.9999999999998721E-2</v>
      </c>
    </row>
    <row r="70" spans="1:69">
      <c r="A70" s="8" t="s">
        <v>112</v>
      </c>
      <c r="B70" s="15">
        <f>'[3]03'!B72</f>
        <v>320</v>
      </c>
      <c r="C70" s="16">
        <f>'[3]03'!C72</f>
        <v>0</v>
      </c>
      <c r="D70" s="16">
        <f>'[3]03'!D72</f>
        <v>0</v>
      </c>
      <c r="E70" s="16">
        <f>'[3]03'!E72</f>
        <v>0</v>
      </c>
      <c r="F70" s="16">
        <f>'[3]03'!F72</f>
        <v>320</v>
      </c>
      <c r="G70" s="16">
        <f>'[3]03'!G72</f>
        <v>210</v>
      </c>
      <c r="H70" s="17">
        <f t="shared" si="59"/>
        <v>850</v>
      </c>
      <c r="I70" s="15">
        <f>'[3]03'!J72</f>
        <v>310</v>
      </c>
      <c r="J70" s="16">
        <f>'[3]03'!K72</f>
        <v>0</v>
      </c>
      <c r="K70" s="16">
        <f>'[3]03'!L72</f>
        <v>0</v>
      </c>
      <c r="L70" s="16">
        <f>'[3]03'!M72</f>
        <v>0</v>
      </c>
      <c r="M70" s="16">
        <f>'[3]03'!N72</f>
        <v>0</v>
      </c>
      <c r="N70" s="16">
        <f>'[3]03'!O72</f>
        <v>0</v>
      </c>
      <c r="O70" s="17">
        <f t="shared" si="60"/>
        <v>310</v>
      </c>
      <c r="P70" s="18">
        <f>frq!C70</f>
        <v>1</v>
      </c>
      <c r="Q70" s="15">
        <f t="shared" si="33"/>
        <v>310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310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31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31</v>
      </c>
      <c r="AL70" s="8">
        <f t="shared" si="35"/>
        <v>279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279</v>
      </c>
      <c r="AT70" s="8">
        <v>0</v>
      </c>
      <c r="AU70" s="8">
        <v>30.94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0</v>
      </c>
      <c r="BD70" s="198">
        <v>31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31</v>
      </c>
      <c r="BL70" s="8">
        <f t="shared" si="53"/>
        <v>0</v>
      </c>
      <c r="BM70" s="8">
        <f t="shared" si="54"/>
        <v>30.94</v>
      </c>
      <c r="BN70" s="8">
        <f t="shared" si="55"/>
        <v>0</v>
      </c>
      <c r="BO70" s="8">
        <f t="shared" si="56"/>
        <v>31</v>
      </c>
      <c r="BP70" s="139">
        <f t="shared" si="57"/>
        <v>0</v>
      </c>
      <c r="BQ70" s="139">
        <f t="shared" si="58"/>
        <v>-5.9999999999998721E-2</v>
      </c>
    </row>
    <row r="71" spans="1:69">
      <c r="A71" s="8" t="s">
        <v>113</v>
      </c>
      <c r="B71" s="15">
        <f>'[3]03'!B73</f>
        <v>320</v>
      </c>
      <c r="C71" s="16">
        <f>'[3]03'!C73</f>
        <v>0</v>
      </c>
      <c r="D71" s="16">
        <f>'[3]03'!D73</f>
        <v>0</v>
      </c>
      <c r="E71" s="16">
        <f>'[3]03'!E73</f>
        <v>0</v>
      </c>
      <c r="F71" s="16">
        <f>'[3]03'!F73</f>
        <v>320</v>
      </c>
      <c r="G71" s="16">
        <f>'[3]03'!G73</f>
        <v>210</v>
      </c>
      <c r="H71" s="17">
        <f t="shared" si="59"/>
        <v>850</v>
      </c>
      <c r="I71" s="15">
        <f>'[3]03'!J73</f>
        <v>310</v>
      </c>
      <c r="J71" s="16">
        <f>'[3]03'!K73</f>
        <v>0</v>
      </c>
      <c r="K71" s="16">
        <f>'[3]03'!L73</f>
        <v>0</v>
      </c>
      <c r="L71" s="16">
        <f>'[3]03'!M73</f>
        <v>0</v>
      </c>
      <c r="M71" s="16">
        <f>'[3]03'!N73</f>
        <v>0</v>
      </c>
      <c r="N71" s="16">
        <f>'[3]03'!O73</f>
        <v>0</v>
      </c>
      <c r="O71" s="17">
        <f t="shared" si="60"/>
        <v>310</v>
      </c>
      <c r="P71" s="18">
        <f>frq!C71</f>
        <v>1</v>
      </c>
      <c r="Q71" s="15">
        <f t="shared" si="33"/>
        <v>310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310</v>
      </c>
      <c r="X71" s="8">
        <f t="shared" si="36"/>
        <v>31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31</v>
      </c>
      <c r="AE71" s="8">
        <f t="shared" si="43"/>
        <v>31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</v>
      </c>
      <c r="AL71" s="8">
        <f t="shared" si="35"/>
        <v>248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248</v>
      </c>
      <c r="AT71" s="8">
        <v>0</v>
      </c>
      <c r="AU71" s="8">
        <v>29.97</v>
      </c>
      <c r="AW71" s="198">
        <v>31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31</v>
      </c>
      <c r="BD71" s="198">
        <v>31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31</v>
      </c>
      <c r="BL71" s="8">
        <f t="shared" si="53"/>
        <v>0</v>
      </c>
      <c r="BM71" s="8">
        <f t="shared" si="54"/>
        <v>29.97</v>
      </c>
      <c r="BN71" s="8">
        <f t="shared" si="55"/>
        <v>31</v>
      </c>
      <c r="BO71" s="8">
        <f t="shared" si="56"/>
        <v>31</v>
      </c>
      <c r="BP71" s="139">
        <f t="shared" si="57"/>
        <v>-31</v>
      </c>
      <c r="BQ71" s="139">
        <f t="shared" si="58"/>
        <v>-1.0300000000000011</v>
      </c>
    </row>
    <row r="72" spans="1:69">
      <c r="A72" s="8" t="s">
        <v>114</v>
      </c>
      <c r="B72" s="15">
        <f>'[3]03'!B74</f>
        <v>320</v>
      </c>
      <c r="C72" s="16">
        <f>'[3]03'!C74</f>
        <v>0</v>
      </c>
      <c r="D72" s="16">
        <f>'[3]03'!D74</f>
        <v>0</v>
      </c>
      <c r="E72" s="16">
        <f>'[3]03'!E74</f>
        <v>0</v>
      </c>
      <c r="F72" s="16">
        <f>'[3]03'!F74</f>
        <v>320</v>
      </c>
      <c r="G72" s="16">
        <f>'[3]03'!G74</f>
        <v>210</v>
      </c>
      <c r="H72" s="17">
        <f t="shared" si="59"/>
        <v>850</v>
      </c>
      <c r="I72" s="15">
        <f>'[3]03'!J74</f>
        <v>310</v>
      </c>
      <c r="J72" s="16">
        <f>'[3]03'!K74</f>
        <v>0</v>
      </c>
      <c r="K72" s="16">
        <f>'[3]03'!L74</f>
        <v>0</v>
      </c>
      <c r="L72" s="16">
        <f>'[3]03'!M74</f>
        <v>0</v>
      </c>
      <c r="M72" s="16">
        <f>'[3]03'!N74</f>
        <v>0</v>
      </c>
      <c r="N72" s="16">
        <f>'[3]03'!O74</f>
        <v>0</v>
      </c>
      <c r="O72" s="17">
        <f t="shared" si="60"/>
        <v>310</v>
      </c>
      <c r="P72" s="18">
        <f>frq!C72</f>
        <v>1</v>
      </c>
      <c r="Q72" s="15">
        <f t="shared" si="33"/>
        <v>310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310</v>
      </c>
      <c r="X72" s="8">
        <f t="shared" si="36"/>
        <v>31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</v>
      </c>
      <c r="AE72" s="8">
        <f t="shared" si="43"/>
        <v>31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</v>
      </c>
      <c r="AL72" s="8">
        <f t="shared" si="35"/>
        <v>248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248</v>
      </c>
      <c r="AT72" s="8">
        <v>0</v>
      </c>
      <c r="AU72" s="8">
        <v>29.97</v>
      </c>
      <c r="AW72" s="198">
        <v>31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31</v>
      </c>
      <c r="BD72" s="198">
        <v>31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31</v>
      </c>
      <c r="BL72" s="8">
        <f t="shared" si="53"/>
        <v>0</v>
      </c>
      <c r="BM72" s="8">
        <f t="shared" si="54"/>
        <v>29.97</v>
      </c>
      <c r="BN72" s="8">
        <f t="shared" si="55"/>
        <v>31</v>
      </c>
      <c r="BO72" s="8">
        <f t="shared" si="56"/>
        <v>31</v>
      </c>
      <c r="BP72" s="139">
        <f t="shared" si="57"/>
        <v>-31</v>
      </c>
      <c r="BQ72" s="139">
        <f t="shared" si="58"/>
        <v>-1.0300000000000011</v>
      </c>
    </row>
    <row r="73" spans="1:69">
      <c r="A73" s="8" t="s">
        <v>115</v>
      </c>
      <c r="B73" s="15">
        <f>'[3]03'!B75</f>
        <v>320</v>
      </c>
      <c r="C73" s="16">
        <f>'[3]03'!C75</f>
        <v>0</v>
      </c>
      <c r="D73" s="16">
        <f>'[3]03'!D75</f>
        <v>0</v>
      </c>
      <c r="E73" s="16">
        <f>'[3]03'!E75</f>
        <v>0</v>
      </c>
      <c r="F73" s="16">
        <f>'[3]03'!F75</f>
        <v>320</v>
      </c>
      <c r="G73" s="16">
        <f>'[3]03'!G75</f>
        <v>210</v>
      </c>
      <c r="H73" s="17">
        <f t="shared" si="59"/>
        <v>850</v>
      </c>
      <c r="I73" s="15">
        <f>'[3]03'!J75</f>
        <v>310</v>
      </c>
      <c r="J73" s="16">
        <f>'[3]03'!K75</f>
        <v>0</v>
      </c>
      <c r="K73" s="16">
        <f>'[3]03'!L75</f>
        <v>0</v>
      </c>
      <c r="L73" s="16">
        <f>'[3]03'!M75</f>
        <v>0</v>
      </c>
      <c r="M73" s="16">
        <f>'[3]03'!N75</f>
        <v>0</v>
      </c>
      <c r="N73" s="16">
        <f>'[3]03'!O75</f>
        <v>0</v>
      </c>
      <c r="O73" s="17">
        <f t="shared" si="60"/>
        <v>310</v>
      </c>
      <c r="P73" s="18">
        <f>frq!C73</f>
        <v>1</v>
      </c>
      <c r="Q73" s="15">
        <f t="shared" si="33"/>
        <v>310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310</v>
      </c>
      <c r="X73" s="8">
        <f t="shared" si="36"/>
        <v>31.02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31.02</v>
      </c>
      <c r="AE73" s="8">
        <f t="shared" si="43"/>
        <v>31.02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31.02</v>
      </c>
      <c r="AL73" s="8">
        <f t="shared" si="35"/>
        <v>247.96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247.96</v>
      </c>
      <c r="AT73" s="8">
        <v>29.99</v>
      </c>
      <c r="AU73" s="8">
        <v>30.94</v>
      </c>
      <c r="AW73" s="198">
        <v>31.02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31.02</v>
      </c>
      <c r="BD73" s="198">
        <v>31.02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31.02</v>
      </c>
      <c r="BL73" s="8">
        <f t="shared" si="53"/>
        <v>29.99</v>
      </c>
      <c r="BM73" s="8">
        <f t="shared" si="54"/>
        <v>30.94</v>
      </c>
      <c r="BN73" s="8">
        <f t="shared" si="55"/>
        <v>31.02</v>
      </c>
      <c r="BO73" s="8">
        <f t="shared" si="56"/>
        <v>31.02</v>
      </c>
      <c r="BP73" s="139">
        <f t="shared" si="57"/>
        <v>-1.0300000000000011</v>
      </c>
      <c r="BQ73" s="139">
        <f t="shared" si="58"/>
        <v>-7.9999999999998295E-2</v>
      </c>
    </row>
    <row r="74" spans="1:69">
      <c r="A74" s="8" t="s">
        <v>116</v>
      </c>
      <c r="B74" s="15">
        <f>'[3]03'!B76</f>
        <v>320</v>
      </c>
      <c r="C74" s="16">
        <f>'[3]03'!C76</f>
        <v>0</v>
      </c>
      <c r="D74" s="16">
        <f>'[3]03'!D76</f>
        <v>0</v>
      </c>
      <c r="E74" s="16">
        <f>'[3]03'!E76</f>
        <v>0</v>
      </c>
      <c r="F74" s="16">
        <f>'[3]03'!F76</f>
        <v>320</v>
      </c>
      <c r="G74" s="16">
        <f>'[3]03'!G76</f>
        <v>210</v>
      </c>
      <c r="H74" s="17">
        <f t="shared" si="59"/>
        <v>850</v>
      </c>
      <c r="I74" s="15">
        <f>'[3]03'!J76</f>
        <v>310</v>
      </c>
      <c r="J74" s="16">
        <f>'[3]03'!K76</f>
        <v>0</v>
      </c>
      <c r="K74" s="16">
        <f>'[3]03'!L76</f>
        <v>0</v>
      </c>
      <c r="L74" s="16">
        <f>'[3]03'!M76</f>
        <v>0</v>
      </c>
      <c r="M74" s="16">
        <f>'[3]03'!N76</f>
        <v>0</v>
      </c>
      <c r="N74" s="16">
        <f>'[3]03'!O76</f>
        <v>0</v>
      </c>
      <c r="O74" s="17">
        <f t="shared" si="60"/>
        <v>310</v>
      </c>
      <c r="P74" s="18">
        <f>frq!C74</f>
        <v>1</v>
      </c>
      <c r="Q74" s="15">
        <f t="shared" si="33"/>
        <v>310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310</v>
      </c>
      <c r="X74" s="8">
        <f t="shared" si="36"/>
        <v>31.02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31.02</v>
      </c>
      <c r="AE74" s="8">
        <f t="shared" si="43"/>
        <v>31.02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31.02</v>
      </c>
      <c r="AL74" s="8">
        <f t="shared" si="35"/>
        <v>247.96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247.96</v>
      </c>
      <c r="AT74" s="8">
        <v>29.99</v>
      </c>
      <c r="AU74" s="8">
        <v>30.94</v>
      </c>
      <c r="AW74" s="198">
        <v>31.02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31.02</v>
      </c>
      <c r="BD74" s="198">
        <v>31.02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31.02</v>
      </c>
      <c r="BL74" s="8">
        <f t="shared" si="53"/>
        <v>29.99</v>
      </c>
      <c r="BM74" s="8">
        <f t="shared" si="54"/>
        <v>30.94</v>
      </c>
      <c r="BN74" s="8">
        <f t="shared" si="55"/>
        <v>31.02</v>
      </c>
      <c r="BO74" s="8">
        <f t="shared" si="56"/>
        <v>31.02</v>
      </c>
      <c r="BP74" s="139">
        <f t="shared" si="57"/>
        <v>-1.0300000000000011</v>
      </c>
      <c r="BQ74" s="139">
        <f t="shared" si="58"/>
        <v>-7.9999999999998295E-2</v>
      </c>
    </row>
    <row r="75" spans="1:69">
      <c r="A75" s="8" t="s">
        <v>117</v>
      </c>
      <c r="B75" s="15">
        <f>'[3]03'!B77</f>
        <v>320</v>
      </c>
      <c r="C75" s="16">
        <f>'[3]03'!C77</f>
        <v>0</v>
      </c>
      <c r="D75" s="16">
        <f>'[3]03'!D77</f>
        <v>0</v>
      </c>
      <c r="E75" s="16">
        <f>'[3]03'!E77</f>
        <v>0</v>
      </c>
      <c r="F75" s="16">
        <f>'[3]03'!F77</f>
        <v>320</v>
      </c>
      <c r="G75" s="16">
        <f>'[3]03'!G77</f>
        <v>210</v>
      </c>
      <c r="H75" s="17">
        <f t="shared" si="59"/>
        <v>850</v>
      </c>
      <c r="I75" s="15">
        <f>'[3]03'!J77</f>
        <v>315</v>
      </c>
      <c r="J75" s="16">
        <f>'[3]03'!K77</f>
        <v>0</v>
      </c>
      <c r="K75" s="16">
        <f>'[3]03'!L77</f>
        <v>0</v>
      </c>
      <c r="L75" s="16">
        <f>'[3]03'!M77</f>
        <v>0</v>
      </c>
      <c r="M75" s="16">
        <f>'[3]03'!N77</f>
        <v>0</v>
      </c>
      <c r="N75" s="16">
        <f>'[3]03'!O77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31.52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31.52</v>
      </c>
      <c r="AE75" s="8">
        <f t="shared" si="43"/>
        <v>31.52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31.52</v>
      </c>
      <c r="AL75" s="8">
        <f t="shared" si="35"/>
        <v>251.96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251.96</v>
      </c>
      <c r="AT75" s="8">
        <v>30.47</v>
      </c>
      <c r="AU75" s="8">
        <v>30.94</v>
      </c>
      <c r="AW75" s="198">
        <v>31.52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31.52</v>
      </c>
      <c r="BD75" s="198">
        <v>31.52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31.52</v>
      </c>
      <c r="BL75" s="8">
        <f t="shared" si="53"/>
        <v>30.47</v>
      </c>
      <c r="BM75" s="8">
        <f t="shared" si="54"/>
        <v>30.94</v>
      </c>
      <c r="BN75" s="8">
        <f t="shared" si="55"/>
        <v>31.52</v>
      </c>
      <c r="BO75" s="8">
        <f t="shared" si="56"/>
        <v>31.52</v>
      </c>
      <c r="BP75" s="139">
        <f t="shared" si="57"/>
        <v>-1.0500000000000007</v>
      </c>
      <c r="BQ75" s="139">
        <f t="shared" si="58"/>
        <v>-0.57999999999999829</v>
      </c>
    </row>
    <row r="76" spans="1:69">
      <c r="A76" s="8" t="s">
        <v>118</v>
      </c>
      <c r="B76" s="15">
        <f>'[3]03'!B78</f>
        <v>320</v>
      </c>
      <c r="C76" s="16">
        <f>'[3]03'!C78</f>
        <v>0</v>
      </c>
      <c r="D76" s="16">
        <f>'[3]03'!D78</f>
        <v>0</v>
      </c>
      <c r="E76" s="16">
        <f>'[3]03'!E78</f>
        <v>0</v>
      </c>
      <c r="F76" s="16">
        <f>'[3]03'!F78</f>
        <v>320</v>
      </c>
      <c r="G76" s="16">
        <f>'[3]03'!G78</f>
        <v>210</v>
      </c>
      <c r="H76" s="17">
        <f t="shared" si="59"/>
        <v>850</v>
      </c>
      <c r="I76" s="15">
        <f>'[3]03'!J78</f>
        <v>315</v>
      </c>
      <c r="J76" s="16">
        <f>'[3]03'!K78</f>
        <v>0</v>
      </c>
      <c r="K76" s="16">
        <f>'[3]03'!L78</f>
        <v>0</v>
      </c>
      <c r="L76" s="16">
        <f>'[3]03'!M78</f>
        <v>0</v>
      </c>
      <c r="M76" s="16">
        <f>'[3]03'!N78</f>
        <v>0</v>
      </c>
      <c r="N76" s="16">
        <f>'[3]03'!O78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31.52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31.52</v>
      </c>
      <c r="AE76" s="8">
        <f t="shared" si="43"/>
        <v>31.52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31.52</v>
      </c>
      <c r="AL76" s="8">
        <f t="shared" si="35"/>
        <v>251.96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251.96</v>
      </c>
      <c r="AT76" s="8">
        <v>30.47</v>
      </c>
      <c r="AU76" s="8">
        <v>30.94</v>
      </c>
      <c r="AW76" s="198">
        <v>31.52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31.52</v>
      </c>
      <c r="BD76" s="198">
        <v>31.52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31.52</v>
      </c>
      <c r="BL76" s="8">
        <f t="shared" si="53"/>
        <v>30.47</v>
      </c>
      <c r="BM76" s="8">
        <f t="shared" si="54"/>
        <v>30.94</v>
      </c>
      <c r="BN76" s="8">
        <f t="shared" si="55"/>
        <v>31.52</v>
      </c>
      <c r="BO76" s="8">
        <f t="shared" si="56"/>
        <v>31.52</v>
      </c>
      <c r="BP76" s="139">
        <f t="shared" si="57"/>
        <v>-1.0500000000000007</v>
      </c>
      <c r="BQ76" s="139">
        <f t="shared" si="58"/>
        <v>-0.57999999999999829</v>
      </c>
    </row>
    <row r="77" spans="1:69">
      <c r="A77" s="8" t="s">
        <v>119</v>
      </c>
      <c r="B77" s="15">
        <f>'[3]03'!B79</f>
        <v>320</v>
      </c>
      <c r="C77" s="16">
        <f>'[3]03'!C79</f>
        <v>0</v>
      </c>
      <c r="D77" s="16">
        <f>'[3]03'!D79</f>
        <v>0</v>
      </c>
      <c r="E77" s="16">
        <f>'[3]03'!E79</f>
        <v>0</v>
      </c>
      <c r="F77" s="16">
        <f>'[3]03'!F79</f>
        <v>320</v>
      </c>
      <c r="G77" s="16">
        <f>'[3]03'!G79</f>
        <v>210</v>
      </c>
      <c r="H77" s="17">
        <f t="shared" si="59"/>
        <v>850</v>
      </c>
      <c r="I77" s="15">
        <f>'[3]03'!J79</f>
        <v>315</v>
      </c>
      <c r="J77" s="16">
        <f>'[3]03'!K79</f>
        <v>0</v>
      </c>
      <c r="K77" s="16">
        <f>'[3]03'!L79</f>
        <v>0</v>
      </c>
      <c r="L77" s="16">
        <f>'[3]03'!M79</f>
        <v>0</v>
      </c>
      <c r="M77" s="16">
        <f>'[3]03'!N79</f>
        <v>0</v>
      </c>
      <c r="N77" s="16">
        <f>'[3]03'!O79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31.52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31.52</v>
      </c>
      <c r="AE77" s="8">
        <f t="shared" si="43"/>
        <v>31.52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31.52</v>
      </c>
      <c r="AL77" s="8">
        <f t="shared" si="35"/>
        <v>251.96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251.96</v>
      </c>
      <c r="AT77" s="8">
        <v>30.47</v>
      </c>
      <c r="AU77" s="8">
        <v>30.94</v>
      </c>
      <c r="AW77" s="198">
        <v>31.52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31.52</v>
      </c>
      <c r="BD77" s="198">
        <v>31.52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31.52</v>
      </c>
      <c r="BL77" s="8">
        <f t="shared" si="53"/>
        <v>30.47</v>
      </c>
      <c r="BM77" s="8">
        <f t="shared" si="54"/>
        <v>30.94</v>
      </c>
      <c r="BN77" s="8">
        <f t="shared" si="55"/>
        <v>31.52</v>
      </c>
      <c r="BO77" s="8">
        <f t="shared" si="56"/>
        <v>31.52</v>
      </c>
      <c r="BP77" s="139">
        <f t="shared" si="57"/>
        <v>-1.0500000000000007</v>
      </c>
      <c r="BQ77" s="139">
        <f t="shared" si="58"/>
        <v>-0.57999999999999829</v>
      </c>
    </row>
    <row r="78" spans="1:69">
      <c r="A78" s="8" t="s">
        <v>120</v>
      </c>
      <c r="B78" s="15">
        <f>'[3]03'!B80</f>
        <v>320</v>
      </c>
      <c r="C78" s="16">
        <f>'[3]03'!C80</f>
        <v>0</v>
      </c>
      <c r="D78" s="16">
        <f>'[3]03'!D80</f>
        <v>0</v>
      </c>
      <c r="E78" s="16">
        <f>'[3]03'!E80</f>
        <v>0</v>
      </c>
      <c r="F78" s="16">
        <f>'[3]03'!F80</f>
        <v>320</v>
      </c>
      <c r="G78" s="16">
        <f>'[3]03'!G80</f>
        <v>210</v>
      </c>
      <c r="H78" s="17">
        <f t="shared" si="59"/>
        <v>850</v>
      </c>
      <c r="I78" s="15">
        <f>'[3]03'!J80</f>
        <v>315</v>
      </c>
      <c r="J78" s="16">
        <f>'[3]03'!K80</f>
        <v>0</v>
      </c>
      <c r="K78" s="16">
        <f>'[3]03'!L80</f>
        <v>0</v>
      </c>
      <c r="L78" s="16">
        <f>'[3]03'!M80</f>
        <v>0</v>
      </c>
      <c r="M78" s="16">
        <f>'[3]03'!N80</f>
        <v>0</v>
      </c>
      <c r="N78" s="16">
        <f>'[3]03'!O80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31.52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31.52</v>
      </c>
      <c r="AE78" s="8">
        <f t="shared" si="43"/>
        <v>31.52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31.52</v>
      </c>
      <c r="AL78" s="8">
        <f t="shared" si="35"/>
        <v>251.96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251.96</v>
      </c>
      <c r="AT78" s="8">
        <v>30.47</v>
      </c>
      <c r="AU78" s="8">
        <v>30.94</v>
      </c>
      <c r="AW78" s="198">
        <v>31.52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31.52</v>
      </c>
      <c r="BD78" s="198">
        <v>31.52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31.52</v>
      </c>
      <c r="BL78" s="8">
        <f t="shared" si="53"/>
        <v>30.47</v>
      </c>
      <c r="BM78" s="8">
        <f t="shared" si="54"/>
        <v>30.94</v>
      </c>
      <c r="BN78" s="8">
        <f t="shared" si="55"/>
        <v>31.52</v>
      </c>
      <c r="BO78" s="8">
        <f t="shared" si="56"/>
        <v>31.52</v>
      </c>
      <c r="BP78" s="139">
        <f t="shared" si="57"/>
        <v>-1.0500000000000007</v>
      </c>
      <c r="BQ78" s="139">
        <f t="shared" si="58"/>
        <v>-0.57999999999999829</v>
      </c>
    </row>
    <row r="79" spans="1:69">
      <c r="A79" s="8" t="s">
        <v>121</v>
      </c>
      <c r="B79" s="15">
        <f>'[3]03'!B81</f>
        <v>320</v>
      </c>
      <c r="C79" s="16">
        <f>'[3]03'!C81</f>
        <v>0</v>
      </c>
      <c r="D79" s="16">
        <f>'[3]03'!D81</f>
        <v>0</v>
      </c>
      <c r="E79" s="16">
        <f>'[3]03'!E81</f>
        <v>0</v>
      </c>
      <c r="F79" s="16">
        <f>'[3]03'!F81</f>
        <v>320</v>
      </c>
      <c r="G79" s="16">
        <f>'[3]03'!G81</f>
        <v>210</v>
      </c>
      <c r="H79" s="17">
        <f t="shared" si="59"/>
        <v>850</v>
      </c>
      <c r="I79" s="15">
        <f>'[3]03'!J81</f>
        <v>270</v>
      </c>
      <c r="J79" s="16">
        <f>'[3]03'!K81</f>
        <v>0</v>
      </c>
      <c r="K79" s="16">
        <f>'[3]03'!L81</f>
        <v>0</v>
      </c>
      <c r="L79" s="16">
        <f>'[3]03'!M81</f>
        <v>0</v>
      </c>
      <c r="M79" s="16">
        <f>'[3]03'!N81</f>
        <v>0</v>
      </c>
      <c r="N79" s="16">
        <f>'[3]03'!O81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9.59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9.59</v>
      </c>
      <c r="AE79" s="8">
        <f t="shared" si="43"/>
        <v>9.59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9.59</v>
      </c>
      <c r="AL79" s="8">
        <f t="shared" si="35"/>
        <v>250.82000000000002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250.82000000000002</v>
      </c>
      <c r="AT79" s="8">
        <v>9.27</v>
      </c>
      <c r="AU79" s="8">
        <v>9.27</v>
      </c>
      <c r="AW79" s="198">
        <v>9.59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9.59</v>
      </c>
      <c r="BD79" s="198">
        <v>9.59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9.59</v>
      </c>
      <c r="BL79" s="8">
        <f t="shared" si="53"/>
        <v>9.27</v>
      </c>
      <c r="BM79" s="8">
        <f t="shared" si="54"/>
        <v>9.27</v>
      </c>
      <c r="BN79" s="8">
        <f t="shared" si="55"/>
        <v>9.59</v>
      </c>
      <c r="BO79" s="8">
        <f t="shared" si="56"/>
        <v>9.59</v>
      </c>
      <c r="BP79" s="139">
        <f t="shared" si="57"/>
        <v>-0.32000000000000028</v>
      </c>
      <c r="BQ79" s="139">
        <f t="shared" si="58"/>
        <v>-0.32000000000000028</v>
      </c>
    </row>
    <row r="80" spans="1:69">
      <c r="A80" s="8" t="s">
        <v>122</v>
      </c>
      <c r="B80" s="15">
        <f>'[3]03'!B82</f>
        <v>320</v>
      </c>
      <c r="C80" s="16">
        <f>'[3]03'!C82</f>
        <v>0</v>
      </c>
      <c r="D80" s="16">
        <f>'[3]03'!D82</f>
        <v>0</v>
      </c>
      <c r="E80" s="16">
        <f>'[3]03'!E82</f>
        <v>0</v>
      </c>
      <c r="F80" s="16">
        <f>'[3]03'!F82</f>
        <v>320</v>
      </c>
      <c r="G80" s="16">
        <f>'[3]03'!G82</f>
        <v>210</v>
      </c>
      <c r="H80" s="17">
        <f t="shared" si="59"/>
        <v>850</v>
      </c>
      <c r="I80" s="15">
        <f>'[3]03'!J82</f>
        <v>270</v>
      </c>
      <c r="J80" s="16">
        <f>'[3]03'!K82</f>
        <v>0</v>
      </c>
      <c r="K80" s="16">
        <f>'[3]03'!L82</f>
        <v>0</v>
      </c>
      <c r="L80" s="16">
        <f>'[3]03'!M82</f>
        <v>0</v>
      </c>
      <c r="M80" s="16">
        <f>'[3]03'!N82</f>
        <v>0</v>
      </c>
      <c r="N80" s="16">
        <f>'[3]03'!O82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9.59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9.59</v>
      </c>
      <c r="AE80" s="8">
        <f t="shared" si="43"/>
        <v>9.59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9.59</v>
      </c>
      <c r="AL80" s="8">
        <f t="shared" si="35"/>
        <v>250.82000000000002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250.82000000000002</v>
      </c>
      <c r="AT80" s="8">
        <v>9.27</v>
      </c>
      <c r="AU80" s="8">
        <v>9.27</v>
      </c>
      <c r="AW80" s="198">
        <v>9.59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9.59</v>
      </c>
      <c r="BD80" s="198">
        <v>9.59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9.59</v>
      </c>
      <c r="BL80" s="8">
        <f t="shared" si="53"/>
        <v>9.27</v>
      </c>
      <c r="BM80" s="8">
        <f t="shared" si="54"/>
        <v>9.27</v>
      </c>
      <c r="BN80" s="8">
        <f t="shared" si="55"/>
        <v>9.59</v>
      </c>
      <c r="BO80" s="8">
        <f t="shared" si="56"/>
        <v>9.59</v>
      </c>
      <c r="BP80" s="139">
        <f t="shared" si="57"/>
        <v>-0.32000000000000028</v>
      </c>
      <c r="BQ80" s="139">
        <f t="shared" si="58"/>
        <v>-0.32000000000000028</v>
      </c>
    </row>
    <row r="81" spans="1:69">
      <c r="A81" s="8" t="s">
        <v>123</v>
      </c>
      <c r="B81" s="15">
        <f>'[3]03'!B83</f>
        <v>320</v>
      </c>
      <c r="C81" s="16">
        <f>'[3]03'!C83</f>
        <v>0</v>
      </c>
      <c r="D81" s="16">
        <f>'[3]03'!D83</f>
        <v>0</v>
      </c>
      <c r="E81" s="16">
        <f>'[3]03'!E83</f>
        <v>0</v>
      </c>
      <c r="F81" s="16">
        <f>'[3]03'!F83</f>
        <v>320</v>
      </c>
      <c r="G81" s="16">
        <f>'[3]03'!G83</f>
        <v>210</v>
      </c>
      <c r="H81" s="17">
        <f t="shared" si="59"/>
        <v>850</v>
      </c>
      <c r="I81" s="15">
        <f>'[3]03'!J83</f>
        <v>270</v>
      </c>
      <c r="J81" s="16">
        <f>'[3]03'!K83</f>
        <v>0</v>
      </c>
      <c r="K81" s="16">
        <f>'[3]03'!L83</f>
        <v>0</v>
      </c>
      <c r="L81" s="16">
        <f>'[3]03'!M83</f>
        <v>0</v>
      </c>
      <c r="M81" s="16">
        <f>'[3]03'!N83</f>
        <v>0</v>
      </c>
      <c r="N81" s="16">
        <f>'[3]03'!O83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18.899999999999999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18.899999999999999</v>
      </c>
      <c r="AE81" s="8">
        <f t="shared" si="43"/>
        <v>18.899999999999999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18.899999999999999</v>
      </c>
      <c r="AL81" s="8">
        <f t="shared" si="35"/>
        <v>232.2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232.2</v>
      </c>
      <c r="AT81" s="8">
        <v>9.27</v>
      </c>
      <c r="AU81" s="8">
        <v>9.27</v>
      </c>
      <c r="AW81" s="198">
        <v>18.899999999999999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18.899999999999999</v>
      </c>
      <c r="BD81" s="198">
        <v>18.899999999999999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18.899999999999999</v>
      </c>
      <c r="BL81" s="8">
        <f t="shared" si="53"/>
        <v>9.27</v>
      </c>
      <c r="BM81" s="8">
        <f t="shared" si="54"/>
        <v>9.27</v>
      </c>
      <c r="BN81" s="8">
        <f t="shared" si="55"/>
        <v>18.899999999999999</v>
      </c>
      <c r="BO81" s="8">
        <f t="shared" si="56"/>
        <v>18.899999999999999</v>
      </c>
      <c r="BP81" s="139">
        <f t="shared" si="57"/>
        <v>-9.629999999999999</v>
      </c>
      <c r="BQ81" s="139">
        <f t="shared" si="58"/>
        <v>-9.629999999999999</v>
      </c>
    </row>
    <row r="82" spans="1:69">
      <c r="A82" s="8" t="s">
        <v>124</v>
      </c>
      <c r="B82" s="15">
        <f>'[3]03'!B84</f>
        <v>320</v>
      </c>
      <c r="C82" s="16">
        <f>'[3]03'!C84</f>
        <v>0</v>
      </c>
      <c r="D82" s="16">
        <f>'[3]03'!D84</f>
        <v>0</v>
      </c>
      <c r="E82" s="16">
        <f>'[3]03'!E84</f>
        <v>0</v>
      </c>
      <c r="F82" s="16">
        <f>'[3]03'!F84</f>
        <v>320</v>
      </c>
      <c r="G82" s="16">
        <f>'[3]03'!G84</f>
        <v>210</v>
      </c>
      <c r="H82" s="17">
        <f t="shared" si="59"/>
        <v>850</v>
      </c>
      <c r="I82" s="15">
        <f>'[3]03'!J84</f>
        <v>270</v>
      </c>
      <c r="J82" s="16">
        <f>'[3]03'!K84</f>
        <v>0</v>
      </c>
      <c r="K82" s="16">
        <f>'[3]03'!L84</f>
        <v>0</v>
      </c>
      <c r="L82" s="16">
        <f>'[3]03'!M84</f>
        <v>0</v>
      </c>
      <c r="M82" s="16">
        <f>'[3]03'!N84</f>
        <v>0</v>
      </c>
      <c r="N82" s="16">
        <f>'[3]03'!O84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18.899999999999999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18.899999999999999</v>
      </c>
      <c r="AE82" s="8">
        <f t="shared" si="43"/>
        <v>18.899999999999999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18.899999999999999</v>
      </c>
      <c r="AL82" s="8">
        <f t="shared" si="35"/>
        <v>232.2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232.2</v>
      </c>
      <c r="AT82" s="8">
        <v>9.27</v>
      </c>
      <c r="AU82" s="8">
        <v>9.27</v>
      </c>
      <c r="AW82" s="198">
        <v>18.899999999999999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18.899999999999999</v>
      </c>
      <c r="BD82" s="198">
        <v>18.899999999999999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18.899999999999999</v>
      </c>
      <c r="BL82" s="8">
        <f t="shared" si="53"/>
        <v>9.27</v>
      </c>
      <c r="BM82" s="8">
        <f t="shared" si="54"/>
        <v>9.27</v>
      </c>
      <c r="BN82" s="8">
        <f t="shared" si="55"/>
        <v>18.899999999999999</v>
      </c>
      <c r="BO82" s="8">
        <f t="shared" si="56"/>
        <v>18.899999999999999</v>
      </c>
      <c r="BP82" s="139">
        <f t="shared" si="57"/>
        <v>-9.629999999999999</v>
      </c>
      <c r="BQ82" s="139">
        <f t="shared" si="58"/>
        <v>-9.629999999999999</v>
      </c>
    </row>
    <row r="83" spans="1:69">
      <c r="A83" s="8" t="s">
        <v>125</v>
      </c>
      <c r="B83" s="15">
        <f>'[3]03'!B85</f>
        <v>320</v>
      </c>
      <c r="C83" s="16">
        <f>'[3]03'!C85</f>
        <v>0</v>
      </c>
      <c r="D83" s="16">
        <f>'[3]03'!D85</f>
        <v>0</v>
      </c>
      <c r="E83" s="16">
        <f>'[3]03'!E85</f>
        <v>0</v>
      </c>
      <c r="F83" s="16">
        <f>'[3]03'!F85</f>
        <v>320</v>
      </c>
      <c r="G83" s="16">
        <f>'[3]03'!G85</f>
        <v>210</v>
      </c>
      <c r="H83" s="17">
        <f t="shared" si="59"/>
        <v>850</v>
      </c>
      <c r="I83" s="15">
        <f>'[3]03'!J85</f>
        <v>270</v>
      </c>
      <c r="J83" s="16">
        <f>'[3]03'!K85</f>
        <v>0</v>
      </c>
      <c r="K83" s="16">
        <f>'[3]03'!L85</f>
        <v>0</v>
      </c>
      <c r="L83" s="16">
        <f>'[3]03'!M85</f>
        <v>0</v>
      </c>
      <c r="M83" s="16">
        <f>'[3]03'!N85</f>
        <v>0</v>
      </c>
      <c r="N83" s="16">
        <f>'[3]03'!O85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18.899999999999999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18.899999999999999</v>
      </c>
      <c r="AE83" s="8">
        <f t="shared" si="43"/>
        <v>18.899999999999999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18.899999999999999</v>
      </c>
      <c r="AL83" s="8">
        <f t="shared" si="35"/>
        <v>232.2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232.2</v>
      </c>
      <c r="AT83" s="8">
        <v>18.27</v>
      </c>
      <c r="AU83" s="8">
        <v>18.27</v>
      </c>
      <c r="AW83" s="198">
        <v>18.899999999999999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18.899999999999999</v>
      </c>
      <c r="BD83" s="198">
        <v>18.899999999999999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18.899999999999999</v>
      </c>
      <c r="BL83" s="8">
        <f t="shared" si="53"/>
        <v>18.27</v>
      </c>
      <c r="BM83" s="8">
        <f t="shared" si="54"/>
        <v>18.27</v>
      </c>
      <c r="BN83" s="8">
        <f t="shared" si="55"/>
        <v>18.899999999999999</v>
      </c>
      <c r="BO83" s="8">
        <f t="shared" si="56"/>
        <v>18.899999999999999</v>
      </c>
      <c r="BP83" s="139">
        <f t="shared" si="57"/>
        <v>-0.62999999999999901</v>
      </c>
      <c r="BQ83" s="139">
        <f t="shared" si="58"/>
        <v>-0.62999999999999901</v>
      </c>
    </row>
    <row r="84" spans="1:69">
      <c r="A84" s="8" t="s">
        <v>126</v>
      </c>
      <c r="B84" s="15">
        <f>'[3]03'!B86</f>
        <v>320</v>
      </c>
      <c r="C84" s="16">
        <f>'[3]03'!C86</f>
        <v>0</v>
      </c>
      <c r="D84" s="16">
        <f>'[3]03'!D86</f>
        <v>0</v>
      </c>
      <c r="E84" s="16">
        <f>'[3]03'!E86</f>
        <v>0</v>
      </c>
      <c r="F84" s="16">
        <f>'[3]03'!F86</f>
        <v>320</v>
      </c>
      <c r="G84" s="16">
        <f>'[3]03'!G86</f>
        <v>210</v>
      </c>
      <c r="H84" s="17">
        <f t="shared" si="59"/>
        <v>850</v>
      </c>
      <c r="I84" s="15">
        <f>'[3]03'!J86</f>
        <v>270</v>
      </c>
      <c r="J84" s="16">
        <f>'[3]03'!K86</f>
        <v>0</v>
      </c>
      <c r="K84" s="16">
        <f>'[3]03'!L86</f>
        <v>0</v>
      </c>
      <c r="L84" s="16">
        <f>'[3]03'!M86</f>
        <v>0</v>
      </c>
      <c r="M84" s="16">
        <f>'[3]03'!N86</f>
        <v>0</v>
      </c>
      <c r="N84" s="16">
        <f>'[3]03'!O86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18.899999999999999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18.899999999999999</v>
      </c>
      <c r="AE84" s="8">
        <f t="shared" si="43"/>
        <v>18.899999999999999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18.899999999999999</v>
      </c>
      <c r="AL84" s="8">
        <f t="shared" si="35"/>
        <v>232.2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232.2</v>
      </c>
      <c r="AT84" s="8">
        <v>18.27</v>
      </c>
      <c r="AU84" s="8">
        <v>18.27</v>
      </c>
      <c r="AW84" s="198">
        <v>18.899999999999999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18.899999999999999</v>
      </c>
      <c r="BD84" s="198">
        <v>18.899999999999999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18.899999999999999</v>
      </c>
      <c r="BL84" s="8">
        <f t="shared" si="53"/>
        <v>18.27</v>
      </c>
      <c r="BM84" s="8">
        <f t="shared" si="54"/>
        <v>18.27</v>
      </c>
      <c r="BN84" s="8">
        <f t="shared" si="55"/>
        <v>18.899999999999999</v>
      </c>
      <c r="BO84" s="8">
        <f t="shared" si="56"/>
        <v>18.899999999999999</v>
      </c>
      <c r="BP84" s="139">
        <f t="shared" si="57"/>
        <v>-0.62999999999999901</v>
      </c>
      <c r="BQ84" s="139">
        <f t="shared" si="58"/>
        <v>-0.62999999999999901</v>
      </c>
    </row>
    <row r="85" spans="1:69">
      <c r="A85" s="8" t="s">
        <v>127</v>
      </c>
      <c r="B85" s="15">
        <f>'[3]03'!B87</f>
        <v>320</v>
      </c>
      <c r="C85" s="16">
        <f>'[3]03'!C87</f>
        <v>0</v>
      </c>
      <c r="D85" s="16">
        <f>'[3]03'!D87</f>
        <v>0</v>
      </c>
      <c r="E85" s="16">
        <f>'[3]03'!E87</f>
        <v>0</v>
      </c>
      <c r="F85" s="16">
        <f>'[3]03'!F87</f>
        <v>320</v>
      </c>
      <c r="G85" s="16">
        <f>'[3]03'!G87</f>
        <v>210</v>
      </c>
      <c r="H85" s="17">
        <f t="shared" si="59"/>
        <v>850</v>
      </c>
      <c r="I85" s="15">
        <f>'[3]03'!J87</f>
        <v>270</v>
      </c>
      <c r="J85" s="16">
        <f>'[3]03'!K87</f>
        <v>0</v>
      </c>
      <c r="K85" s="16">
        <f>'[3]03'!L87</f>
        <v>0</v>
      </c>
      <c r="L85" s="16">
        <f>'[3]03'!M87</f>
        <v>0</v>
      </c>
      <c r="M85" s="16">
        <f>'[3]03'!N87</f>
        <v>0</v>
      </c>
      <c r="N85" s="16">
        <f>'[3]03'!O87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18.39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18.39</v>
      </c>
      <c r="AL85" s="8">
        <f t="shared" si="35"/>
        <v>219.61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219.61</v>
      </c>
      <c r="AT85" s="8">
        <v>30.94</v>
      </c>
      <c r="AU85" s="8">
        <v>17.78</v>
      </c>
      <c r="AW85" s="198">
        <v>32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32</v>
      </c>
      <c r="BD85" s="198">
        <v>18.39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18.39</v>
      </c>
      <c r="BL85" s="8">
        <f t="shared" si="53"/>
        <v>30.94</v>
      </c>
      <c r="BM85" s="8">
        <f t="shared" si="54"/>
        <v>17.78</v>
      </c>
      <c r="BN85" s="8">
        <f t="shared" si="55"/>
        <v>32</v>
      </c>
      <c r="BO85" s="8">
        <f t="shared" si="56"/>
        <v>18.39</v>
      </c>
      <c r="BP85" s="139">
        <f t="shared" si="57"/>
        <v>-1.0599999999999987</v>
      </c>
      <c r="BQ85" s="139">
        <f t="shared" si="58"/>
        <v>-0.60999999999999943</v>
      </c>
    </row>
    <row r="86" spans="1:69">
      <c r="A86" s="8" t="s">
        <v>128</v>
      </c>
      <c r="B86" s="15">
        <f>'[3]03'!B88</f>
        <v>320</v>
      </c>
      <c r="C86" s="16">
        <f>'[3]03'!C88</f>
        <v>0</v>
      </c>
      <c r="D86" s="16">
        <f>'[3]03'!D88</f>
        <v>0</v>
      </c>
      <c r="E86" s="16">
        <f>'[3]03'!E88</f>
        <v>0</v>
      </c>
      <c r="F86" s="16">
        <f>'[3]03'!F88</f>
        <v>320</v>
      </c>
      <c r="G86" s="16">
        <f>'[3]03'!G88</f>
        <v>210</v>
      </c>
      <c r="H86" s="17">
        <f t="shared" si="59"/>
        <v>850</v>
      </c>
      <c r="I86" s="15">
        <f>'[3]03'!J88</f>
        <v>270</v>
      </c>
      <c r="J86" s="16">
        <f>'[3]03'!K88</f>
        <v>0</v>
      </c>
      <c r="K86" s="16">
        <f>'[3]03'!L88</f>
        <v>0</v>
      </c>
      <c r="L86" s="16">
        <f>'[3]03'!M88</f>
        <v>0</v>
      </c>
      <c r="M86" s="16">
        <f>'[3]03'!N88</f>
        <v>0</v>
      </c>
      <c r="N86" s="16">
        <f>'[3]03'!O88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18.39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18.39</v>
      </c>
      <c r="AL86" s="8">
        <f t="shared" si="35"/>
        <v>219.61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219.61</v>
      </c>
      <c r="AT86" s="8">
        <v>30.94</v>
      </c>
      <c r="AU86" s="8">
        <v>17.78</v>
      </c>
      <c r="AW86" s="198">
        <v>32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32</v>
      </c>
      <c r="BD86" s="198">
        <v>18.39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18.39</v>
      </c>
      <c r="BL86" s="8">
        <f t="shared" si="53"/>
        <v>30.94</v>
      </c>
      <c r="BM86" s="8">
        <f t="shared" si="54"/>
        <v>17.78</v>
      </c>
      <c r="BN86" s="8">
        <f t="shared" si="55"/>
        <v>32</v>
      </c>
      <c r="BO86" s="8">
        <f t="shared" si="56"/>
        <v>18.39</v>
      </c>
      <c r="BP86" s="139">
        <f t="shared" si="57"/>
        <v>-1.0599999999999987</v>
      </c>
      <c r="BQ86" s="139">
        <f t="shared" si="58"/>
        <v>-0.60999999999999943</v>
      </c>
    </row>
    <row r="87" spans="1:69">
      <c r="A87" s="8" t="s">
        <v>129</v>
      </c>
      <c r="B87" s="15">
        <f>'[3]03'!B89</f>
        <v>320</v>
      </c>
      <c r="C87" s="16">
        <f>'[3]03'!C89</f>
        <v>0</v>
      </c>
      <c r="D87" s="16">
        <f>'[3]03'!D89</f>
        <v>0</v>
      </c>
      <c r="E87" s="16">
        <f>'[3]03'!E89</f>
        <v>0</v>
      </c>
      <c r="F87" s="16">
        <f>'[3]03'!F89</f>
        <v>320</v>
      </c>
      <c r="G87" s="16">
        <f>'[3]03'!G89</f>
        <v>210</v>
      </c>
      <c r="H87" s="17">
        <f t="shared" si="59"/>
        <v>850</v>
      </c>
      <c r="I87" s="15">
        <f>'[3]03'!J89</f>
        <v>270</v>
      </c>
      <c r="J87" s="16">
        <f>'[3]03'!K89</f>
        <v>0</v>
      </c>
      <c r="K87" s="16">
        <f>'[3]03'!L89</f>
        <v>0</v>
      </c>
      <c r="L87" s="16">
        <f>'[3]03'!M89</f>
        <v>0</v>
      </c>
      <c r="M87" s="16">
        <f>'[3]03'!N89</f>
        <v>0</v>
      </c>
      <c r="N87" s="16">
        <f>'[3]03'!O89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26.42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26.42</v>
      </c>
      <c r="AL87" s="8">
        <f t="shared" si="35"/>
        <v>211.57999999999998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211.57999999999998</v>
      </c>
      <c r="AT87" s="8">
        <v>30.94</v>
      </c>
      <c r="AU87" s="8">
        <v>25.54</v>
      </c>
      <c r="AW87" s="198">
        <v>32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32</v>
      </c>
      <c r="BD87" s="198">
        <v>26.42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26.42</v>
      </c>
      <c r="BL87" s="8">
        <f t="shared" si="53"/>
        <v>30.94</v>
      </c>
      <c r="BM87" s="8">
        <f t="shared" si="54"/>
        <v>25.54</v>
      </c>
      <c r="BN87" s="8">
        <f t="shared" si="55"/>
        <v>32</v>
      </c>
      <c r="BO87" s="8">
        <f t="shared" si="56"/>
        <v>26.42</v>
      </c>
      <c r="BP87" s="139">
        <f t="shared" si="57"/>
        <v>-1.0599999999999987</v>
      </c>
      <c r="BQ87" s="139">
        <f t="shared" si="58"/>
        <v>-0.88000000000000256</v>
      </c>
    </row>
    <row r="88" spans="1:69">
      <c r="A88" s="8" t="s">
        <v>130</v>
      </c>
      <c r="B88" s="15">
        <f>'[3]03'!B90</f>
        <v>320</v>
      </c>
      <c r="C88" s="16">
        <f>'[3]03'!C90</f>
        <v>0</v>
      </c>
      <c r="D88" s="16">
        <f>'[3]03'!D90</f>
        <v>0</v>
      </c>
      <c r="E88" s="16">
        <f>'[3]03'!E90</f>
        <v>0</v>
      </c>
      <c r="F88" s="16">
        <f>'[3]03'!F90</f>
        <v>320</v>
      </c>
      <c r="G88" s="16">
        <f>'[3]03'!G90</f>
        <v>210</v>
      </c>
      <c r="H88" s="17">
        <f t="shared" si="59"/>
        <v>850</v>
      </c>
      <c r="I88" s="15">
        <f>'[3]03'!J90</f>
        <v>270</v>
      </c>
      <c r="J88" s="16">
        <f>'[3]03'!K90</f>
        <v>0</v>
      </c>
      <c r="K88" s="16">
        <f>'[3]03'!L90</f>
        <v>0</v>
      </c>
      <c r="L88" s="16">
        <f>'[3]03'!M90</f>
        <v>0</v>
      </c>
      <c r="M88" s="16">
        <f>'[3]03'!N90</f>
        <v>0</v>
      </c>
      <c r="N88" s="16">
        <f>'[3]03'!O90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26.42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26.42</v>
      </c>
      <c r="AL88" s="8">
        <f t="shared" si="35"/>
        <v>211.57999999999998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211.57999999999998</v>
      </c>
      <c r="AT88" s="8">
        <v>30.94</v>
      </c>
      <c r="AU88" s="8">
        <v>25.54</v>
      </c>
      <c r="AW88" s="198">
        <v>32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32</v>
      </c>
      <c r="BD88" s="198">
        <v>26.42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26.42</v>
      </c>
      <c r="BL88" s="8">
        <f t="shared" si="53"/>
        <v>30.94</v>
      </c>
      <c r="BM88" s="8">
        <f t="shared" si="54"/>
        <v>25.54</v>
      </c>
      <c r="BN88" s="8">
        <f t="shared" si="55"/>
        <v>32</v>
      </c>
      <c r="BO88" s="8">
        <f t="shared" si="56"/>
        <v>26.42</v>
      </c>
      <c r="BP88" s="139">
        <f t="shared" si="57"/>
        <v>-1.0599999999999987</v>
      </c>
      <c r="BQ88" s="139">
        <f t="shared" si="58"/>
        <v>-0.88000000000000256</v>
      </c>
    </row>
    <row r="89" spans="1:69">
      <c r="A89" s="8" t="s">
        <v>131</v>
      </c>
      <c r="B89" s="15">
        <f>'[3]03'!B91</f>
        <v>320</v>
      </c>
      <c r="C89" s="16">
        <f>'[3]03'!C91</f>
        <v>0</v>
      </c>
      <c r="D89" s="16">
        <f>'[3]03'!D91</f>
        <v>0</v>
      </c>
      <c r="E89" s="16">
        <f>'[3]03'!E91</f>
        <v>0</v>
      </c>
      <c r="F89" s="16">
        <f>'[3]03'!F91</f>
        <v>320</v>
      </c>
      <c r="G89" s="16">
        <f>'[3]03'!G91</f>
        <v>210</v>
      </c>
      <c r="H89" s="17">
        <f t="shared" si="59"/>
        <v>850</v>
      </c>
      <c r="I89" s="15">
        <f>'[3]03'!J91</f>
        <v>270</v>
      </c>
      <c r="J89" s="16">
        <f>'[3]03'!K91</f>
        <v>0</v>
      </c>
      <c r="K89" s="16">
        <f>'[3]03'!L91</f>
        <v>0</v>
      </c>
      <c r="L89" s="16">
        <f>'[3]03'!M91</f>
        <v>0</v>
      </c>
      <c r="M89" s="16">
        <f>'[3]03'!N91</f>
        <v>0</v>
      </c>
      <c r="N89" s="16">
        <f>'[3]03'!O91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26.09</v>
      </c>
      <c r="AU89" s="8">
        <v>26.09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26.09</v>
      </c>
      <c r="BM89" s="8">
        <f t="shared" si="54"/>
        <v>26.09</v>
      </c>
      <c r="BN89" s="8">
        <f t="shared" si="55"/>
        <v>26.99</v>
      </c>
      <c r="BO89" s="8">
        <f t="shared" si="56"/>
        <v>26.99</v>
      </c>
      <c r="BP89" s="139">
        <f t="shared" si="57"/>
        <v>-0.89999999999999858</v>
      </c>
      <c r="BQ89" s="139">
        <f t="shared" si="58"/>
        <v>-0.89999999999999858</v>
      </c>
    </row>
    <row r="90" spans="1:69">
      <c r="A90" s="8" t="s">
        <v>132</v>
      </c>
      <c r="B90" s="15">
        <f>'[3]03'!B92</f>
        <v>320</v>
      </c>
      <c r="C90" s="16">
        <f>'[3]03'!C92</f>
        <v>0</v>
      </c>
      <c r="D90" s="16">
        <f>'[3]03'!D92</f>
        <v>0</v>
      </c>
      <c r="E90" s="16">
        <f>'[3]03'!E92</f>
        <v>0</v>
      </c>
      <c r="F90" s="16">
        <f>'[3]03'!F92</f>
        <v>320</v>
      </c>
      <c r="G90" s="16">
        <f>'[3]03'!G92</f>
        <v>210</v>
      </c>
      <c r="H90" s="17">
        <f t="shared" si="59"/>
        <v>850</v>
      </c>
      <c r="I90" s="15">
        <f>'[3]03'!J92</f>
        <v>270</v>
      </c>
      <c r="J90" s="16">
        <f>'[3]03'!K92</f>
        <v>0</v>
      </c>
      <c r="K90" s="16">
        <f>'[3]03'!L92</f>
        <v>0</v>
      </c>
      <c r="L90" s="16">
        <f>'[3]03'!M92</f>
        <v>0</v>
      </c>
      <c r="M90" s="16">
        <f>'[3]03'!N92</f>
        <v>0</v>
      </c>
      <c r="N90" s="16">
        <f>'[3]03'!O92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26.09</v>
      </c>
      <c r="AU90" s="8">
        <v>26.09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26.09</v>
      </c>
      <c r="BM90" s="8">
        <f t="shared" si="54"/>
        <v>26.09</v>
      </c>
      <c r="BN90" s="8">
        <f t="shared" si="55"/>
        <v>26.99</v>
      </c>
      <c r="BO90" s="8">
        <f t="shared" si="56"/>
        <v>26.99</v>
      </c>
      <c r="BP90" s="139">
        <f t="shared" si="57"/>
        <v>-0.89999999999999858</v>
      </c>
      <c r="BQ90" s="139">
        <f t="shared" si="58"/>
        <v>-0.89999999999999858</v>
      </c>
    </row>
    <row r="91" spans="1:69">
      <c r="A91" s="8" t="s">
        <v>133</v>
      </c>
      <c r="B91" s="15">
        <f>'[3]03'!B93</f>
        <v>320</v>
      </c>
      <c r="C91" s="16">
        <f>'[3]03'!C93</f>
        <v>0</v>
      </c>
      <c r="D91" s="16">
        <f>'[3]03'!D93</f>
        <v>0</v>
      </c>
      <c r="E91" s="16">
        <f>'[3]03'!E93</f>
        <v>0</v>
      </c>
      <c r="F91" s="16">
        <f>'[3]03'!F93</f>
        <v>320</v>
      </c>
      <c r="G91" s="16">
        <f>'[3]03'!G93</f>
        <v>210</v>
      </c>
      <c r="H91" s="17">
        <f t="shared" si="59"/>
        <v>850</v>
      </c>
      <c r="I91" s="15">
        <f>'[3]03'!J93</f>
        <v>270</v>
      </c>
      <c r="J91" s="16">
        <f>'[3]03'!K93</f>
        <v>0</v>
      </c>
      <c r="K91" s="16">
        <f>'[3]03'!L93</f>
        <v>0</v>
      </c>
      <c r="L91" s="16">
        <f>'[3]03'!M93</f>
        <v>0</v>
      </c>
      <c r="M91" s="16">
        <f>'[3]03'!N93</f>
        <v>0</v>
      </c>
      <c r="N91" s="16">
        <f>'[3]03'!O93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26.09</v>
      </c>
      <c r="AU91" s="8">
        <v>26.09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26.09</v>
      </c>
      <c r="BM91" s="8">
        <f t="shared" si="54"/>
        <v>26.09</v>
      </c>
      <c r="BN91" s="8">
        <f t="shared" si="55"/>
        <v>26.99</v>
      </c>
      <c r="BO91" s="8">
        <f t="shared" si="56"/>
        <v>26.99</v>
      </c>
      <c r="BP91" s="139">
        <f t="shared" si="57"/>
        <v>-0.89999999999999858</v>
      </c>
      <c r="BQ91" s="139">
        <f t="shared" si="58"/>
        <v>-0.89999999999999858</v>
      </c>
    </row>
    <row r="92" spans="1:69">
      <c r="A92" s="8" t="s">
        <v>134</v>
      </c>
      <c r="B92" s="15">
        <f>'[3]03'!B94</f>
        <v>320</v>
      </c>
      <c r="C92" s="16">
        <f>'[3]03'!C94</f>
        <v>0</v>
      </c>
      <c r="D92" s="16">
        <f>'[3]03'!D94</f>
        <v>0</v>
      </c>
      <c r="E92" s="16">
        <f>'[3]03'!E94</f>
        <v>0</v>
      </c>
      <c r="F92" s="16">
        <f>'[3]03'!F94</f>
        <v>320</v>
      </c>
      <c r="G92" s="16">
        <f>'[3]03'!G94</f>
        <v>210</v>
      </c>
      <c r="H92" s="17">
        <f t="shared" si="59"/>
        <v>850</v>
      </c>
      <c r="I92" s="15">
        <f>'[3]03'!J94</f>
        <v>270</v>
      </c>
      <c r="J92" s="16">
        <f>'[3]03'!K94</f>
        <v>0</v>
      </c>
      <c r="K92" s="16">
        <f>'[3]03'!L94</f>
        <v>0</v>
      </c>
      <c r="L92" s="16">
        <f>'[3]03'!M94</f>
        <v>0</v>
      </c>
      <c r="M92" s="16">
        <f>'[3]03'!N94</f>
        <v>0</v>
      </c>
      <c r="N92" s="16">
        <f>'[3]03'!O94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26.09</v>
      </c>
      <c r="AU92" s="8">
        <v>26.09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26.09</v>
      </c>
      <c r="BM92" s="8">
        <f t="shared" si="54"/>
        <v>26.09</v>
      </c>
      <c r="BN92" s="8">
        <f t="shared" si="55"/>
        <v>26.99</v>
      </c>
      <c r="BO92" s="8">
        <f t="shared" si="56"/>
        <v>26.99</v>
      </c>
      <c r="BP92" s="139">
        <f t="shared" si="57"/>
        <v>-0.89999999999999858</v>
      </c>
      <c r="BQ92" s="139">
        <f t="shared" si="58"/>
        <v>-0.89999999999999858</v>
      </c>
    </row>
    <row r="93" spans="1:69">
      <c r="A93" s="8" t="s">
        <v>135</v>
      </c>
      <c r="B93" s="15">
        <f>'[3]03'!B95</f>
        <v>320</v>
      </c>
      <c r="C93" s="16">
        <f>'[3]03'!C95</f>
        <v>0</v>
      </c>
      <c r="D93" s="16">
        <f>'[3]03'!D95</f>
        <v>0</v>
      </c>
      <c r="E93" s="16">
        <f>'[3]03'!E95</f>
        <v>0</v>
      </c>
      <c r="F93" s="16">
        <f>'[3]03'!F95</f>
        <v>320</v>
      </c>
      <c r="G93" s="16">
        <f>'[3]03'!G95</f>
        <v>210</v>
      </c>
      <c r="H93" s="17">
        <f t="shared" si="59"/>
        <v>850</v>
      </c>
      <c r="I93" s="15">
        <f>'[3]03'!J95</f>
        <v>270</v>
      </c>
      <c r="J93" s="16">
        <f>'[3]03'!K95</f>
        <v>0</v>
      </c>
      <c r="K93" s="16">
        <f>'[3]03'!L95</f>
        <v>0</v>
      </c>
      <c r="L93" s="16">
        <f>'[3]03'!M95</f>
        <v>0</v>
      </c>
      <c r="M93" s="16">
        <f>'[3]03'!N95</f>
        <v>0</v>
      </c>
      <c r="N93" s="16">
        <f>'[3]03'!O95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26.09</v>
      </c>
      <c r="AU93" s="8">
        <v>26.09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26.09</v>
      </c>
      <c r="BM93" s="8">
        <f t="shared" si="54"/>
        <v>26.09</v>
      </c>
      <c r="BN93" s="8">
        <f t="shared" si="55"/>
        <v>26.99</v>
      </c>
      <c r="BO93" s="8">
        <f t="shared" si="56"/>
        <v>26.99</v>
      </c>
      <c r="BP93" s="139">
        <f t="shared" si="57"/>
        <v>-0.89999999999999858</v>
      </c>
      <c r="BQ93" s="139">
        <f t="shared" si="58"/>
        <v>-0.89999999999999858</v>
      </c>
    </row>
    <row r="94" spans="1:69">
      <c r="A94" s="8" t="s">
        <v>136</v>
      </c>
      <c r="B94" s="15">
        <f>'[3]03'!B96</f>
        <v>320</v>
      </c>
      <c r="C94" s="16">
        <f>'[3]03'!C96</f>
        <v>0</v>
      </c>
      <c r="D94" s="16">
        <f>'[3]03'!D96</f>
        <v>0</v>
      </c>
      <c r="E94" s="16">
        <f>'[3]03'!E96</f>
        <v>0</v>
      </c>
      <c r="F94" s="16">
        <f>'[3]03'!F96</f>
        <v>320</v>
      </c>
      <c r="G94" s="16">
        <f>'[3]03'!G96</f>
        <v>210</v>
      </c>
      <c r="H94" s="17">
        <f t="shared" si="59"/>
        <v>850</v>
      </c>
      <c r="I94" s="15">
        <f>'[3]03'!J96</f>
        <v>270</v>
      </c>
      <c r="J94" s="16">
        <f>'[3]03'!K96</f>
        <v>0</v>
      </c>
      <c r="K94" s="16">
        <f>'[3]03'!L96</f>
        <v>0</v>
      </c>
      <c r="L94" s="16">
        <f>'[3]03'!M96</f>
        <v>0</v>
      </c>
      <c r="M94" s="16">
        <f>'[3]03'!N96</f>
        <v>0</v>
      </c>
      <c r="N94" s="16">
        <f>'[3]03'!O96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26.09</v>
      </c>
      <c r="AU94" s="8">
        <v>26.09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26.09</v>
      </c>
      <c r="BM94" s="8">
        <f t="shared" si="54"/>
        <v>26.09</v>
      </c>
      <c r="BN94" s="8">
        <f t="shared" si="55"/>
        <v>26.99</v>
      </c>
      <c r="BO94" s="8">
        <f t="shared" si="56"/>
        <v>26.99</v>
      </c>
      <c r="BP94" s="139">
        <f t="shared" si="57"/>
        <v>-0.89999999999999858</v>
      </c>
      <c r="BQ94" s="139">
        <f t="shared" si="58"/>
        <v>-0.89999999999999858</v>
      </c>
    </row>
    <row r="95" spans="1:69">
      <c r="A95" s="8" t="s">
        <v>137</v>
      </c>
      <c r="B95" s="15">
        <f>'[3]03'!B97</f>
        <v>320</v>
      </c>
      <c r="C95" s="16">
        <f>'[3]03'!C97</f>
        <v>0</v>
      </c>
      <c r="D95" s="16">
        <f>'[3]03'!D97</f>
        <v>0</v>
      </c>
      <c r="E95" s="16">
        <f>'[3]03'!E97</f>
        <v>0</v>
      </c>
      <c r="F95" s="16">
        <f>'[3]03'!F97</f>
        <v>320</v>
      </c>
      <c r="G95" s="16">
        <f>'[3]03'!G97</f>
        <v>210</v>
      </c>
      <c r="H95" s="17">
        <f t="shared" si="59"/>
        <v>850</v>
      </c>
      <c r="I95" s="15">
        <f>'[3]03'!J97</f>
        <v>270</v>
      </c>
      <c r="J95" s="16">
        <f>'[3]03'!K97</f>
        <v>0</v>
      </c>
      <c r="K95" s="16">
        <f>'[3]03'!L97</f>
        <v>0</v>
      </c>
      <c r="L95" s="16">
        <f>'[3]03'!M97</f>
        <v>0</v>
      </c>
      <c r="M95" s="16">
        <f>'[3]03'!N97</f>
        <v>0</v>
      </c>
      <c r="N95" s="16">
        <f>'[3]03'!O97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26.09</v>
      </c>
      <c r="AU95" s="8">
        <v>26.09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26.09</v>
      </c>
      <c r="BM95" s="8">
        <f t="shared" si="54"/>
        <v>26.09</v>
      </c>
      <c r="BN95" s="8">
        <f t="shared" si="55"/>
        <v>26.99</v>
      </c>
      <c r="BO95" s="8">
        <f t="shared" si="56"/>
        <v>26.99</v>
      </c>
      <c r="BP95" s="139">
        <f t="shared" si="57"/>
        <v>-0.89999999999999858</v>
      </c>
      <c r="BQ95" s="139">
        <f t="shared" si="58"/>
        <v>-0.89999999999999858</v>
      </c>
    </row>
    <row r="96" spans="1:69">
      <c r="A96" s="8" t="s">
        <v>138</v>
      </c>
      <c r="B96" s="15">
        <f>'[3]03'!B98</f>
        <v>320</v>
      </c>
      <c r="C96" s="16">
        <f>'[3]03'!C98</f>
        <v>0</v>
      </c>
      <c r="D96" s="16">
        <f>'[3]03'!D98</f>
        <v>0</v>
      </c>
      <c r="E96" s="16">
        <f>'[3]03'!E98</f>
        <v>0</v>
      </c>
      <c r="F96" s="16">
        <f>'[3]03'!F98</f>
        <v>320</v>
      </c>
      <c r="G96" s="16">
        <f>'[3]03'!G98</f>
        <v>210</v>
      </c>
      <c r="H96" s="17">
        <f t="shared" si="59"/>
        <v>850</v>
      </c>
      <c r="I96" s="15">
        <f>'[3]03'!J98</f>
        <v>270</v>
      </c>
      <c r="J96" s="16">
        <f>'[3]03'!K98</f>
        <v>0</v>
      </c>
      <c r="K96" s="16">
        <f>'[3]03'!L98</f>
        <v>0</v>
      </c>
      <c r="L96" s="16">
        <f>'[3]03'!M98</f>
        <v>0</v>
      </c>
      <c r="M96" s="16">
        <f>'[3]03'!N98</f>
        <v>0</v>
      </c>
      <c r="N96" s="16">
        <f>'[3]03'!O98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26.09</v>
      </c>
      <c r="AU96" s="8">
        <v>26.09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26.09</v>
      </c>
      <c r="BM96" s="8">
        <f t="shared" si="54"/>
        <v>26.09</v>
      </c>
      <c r="BN96" s="8">
        <f t="shared" si="55"/>
        <v>26.99</v>
      </c>
      <c r="BO96" s="8">
        <f t="shared" si="56"/>
        <v>26.99</v>
      </c>
      <c r="BP96" s="139">
        <f t="shared" si="57"/>
        <v>-0.89999999999999858</v>
      </c>
      <c r="BQ96" s="139">
        <f t="shared" si="58"/>
        <v>-0.89999999999999858</v>
      </c>
    </row>
    <row r="97" spans="1:69">
      <c r="A97" s="8" t="s">
        <v>139</v>
      </c>
      <c r="B97" s="15">
        <f>'[3]03'!B99</f>
        <v>320</v>
      </c>
      <c r="C97" s="16">
        <f>'[3]03'!C99</f>
        <v>0</v>
      </c>
      <c r="D97" s="16">
        <f>'[3]03'!D99</f>
        <v>0</v>
      </c>
      <c r="E97" s="16">
        <f>'[3]03'!E99</f>
        <v>0</v>
      </c>
      <c r="F97" s="16">
        <f>'[3]03'!F99</f>
        <v>320</v>
      </c>
      <c r="G97" s="16">
        <f>'[3]03'!G99</f>
        <v>210</v>
      </c>
      <c r="H97" s="17">
        <f t="shared" si="59"/>
        <v>850</v>
      </c>
      <c r="I97" s="15">
        <f>'[3]03'!J99</f>
        <v>270</v>
      </c>
      <c r="J97" s="16">
        <f>'[3]03'!K99</f>
        <v>0</v>
      </c>
      <c r="K97" s="16">
        <f>'[3]03'!L99</f>
        <v>0</v>
      </c>
      <c r="L97" s="16">
        <f>'[3]03'!M99</f>
        <v>0</v>
      </c>
      <c r="M97" s="16">
        <f>'[3]03'!N99</f>
        <v>0</v>
      </c>
      <c r="N97" s="16">
        <f>'[3]03'!O99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26.09</v>
      </c>
      <c r="AU97" s="8">
        <v>26.09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26.09</v>
      </c>
      <c r="BM97" s="8">
        <f t="shared" si="54"/>
        <v>26.09</v>
      </c>
      <c r="BN97" s="8">
        <f t="shared" si="55"/>
        <v>26.99</v>
      </c>
      <c r="BO97" s="8">
        <f t="shared" si="56"/>
        <v>26.99</v>
      </c>
      <c r="BP97" s="139">
        <f t="shared" si="57"/>
        <v>-0.89999999999999858</v>
      </c>
      <c r="BQ97" s="139">
        <f t="shared" si="58"/>
        <v>-0.89999999999999858</v>
      </c>
    </row>
    <row r="98" spans="1:69">
      <c r="A98" s="8" t="s">
        <v>140</v>
      </c>
      <c r="B98" s="15">
        <f>'[3]03'!B100</f>
        <v>320</v>
      </c>
      <c r="C98" s="16">
        <f>'[3]03'!C100</f>
        <v>0</v>
      </c>
      <c r="D98" s="16">
        <f>'[3]03'!D100</f>
        <v>0</v>
      </c>
      <c r="E98" s="16">
        <f>'[3]03'!E100</f>
        <v>0</v>
      </c>
      <c r="F98" s="16">
        <f>'[3]03'!F100</f>
        <v>320</v>
      </c>
      <c r="G98" s="16">
        <f>'[3]03'!G100</f>
        <v>210</v>
      </c>
      <c r="H98" s="17">
        <f t="shared" si="59"/>
        <v>850</v>
      </c>
      <c r="I98" s="15">
        <f>'[3]03'!J100</f>
        <v>270</v>
      </c>
      <c r="J98" s="16">
        <f>'[3]03'!K100</f>
        <v>0</v>
      </c>
      <c r="K98" s="16">
        <f>'[3]03'!L100</f>
        <v>0</v>
      </c>
      <c r="L98" s="16">
        <f>'[3]03'!M100</f>
        <v>0</v>
      </c>
      <c r="M98" s="16">
        <f>'[3]03'!N100</f>
        <v>0</v>
      </c>
      <c r="N98" s="16">
        <f>'[3]03'!O100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26.09</v>
      </c>
      <c r="AU98" s="8">
        <v>26.09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26.09</v>
      </c>
      <c r="BM98" s="8">
        <f t="shared" si="54"/>
        <v>26.09</v>
      </c>
      <c r="BN98" s="8">
        <f t="shared" si="55"/>
        <v>26.99</v>
      </c>
      <c r="BO98" s="8">
        <f t="shared" si="56"/>
        <v>26.99</v>
      </c>
      <c r="BP98" s="139">
        <f t="shared" si="57"/>
        <v>-0.89999999999999858</v>
      </c>
      <c r="BQ98" s="139">
        <f t="shared" si="58"/>
        <v>-0.89999999999999858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7.68</v>
      </c>
      <c r="G99" s="15">
        <f t="shared" si="62"/>
        <v>5.04</v>
      </c>
      <c r="H99" s="15">
        <f t="shared" si="62"/>
        <v>20.399999999999999</v>
      </c>
      <c r="I99" s="15">
        <f t="shared" si="62"/>
        <v>6.6051650000000013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6.6051650000000013</v>
      </c>
      <c r="P99" s="15">
        <f t="shared" si="62"/>
        <v>2.4E-2</v>
      </c>
      <c r="Q99" s="15">
        <f t="shared" si="62"/>
        <v>6.6051650000000013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6.6051650000000013</v>
      </c>
      <c r="X99" s="15">
        <f t="shared" si="62"/>
        <v>0.59268749999999959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0.59268749999999959</v>
      </c>
      <c r="AE99" s="15">
        <f t="shared" si="62"/>
        <v>0.64124499999999962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0.64124499999999962</v>
      </c>
      <c r="AL99" s="15">
        <f t="shared" si="62"/>
        <v>5.371232500000005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5.371232500000005</v>
      </c>
      <c r="AS99" s="15">
        <f t="shared" si="62"/>
        <v>0</v>
      </c>
      <c r="AT99" s="15">
        <f t="shared" si="62"/>
        <v>0.55587749999999991</v>
      </c>
      <c r="AU99" s="15">
        <f t="shared" si="62"/>
        <v>0.61695500000000048</v>
      </c>
      <c r="AV99" s="15">
        <f t="shared" si="62"/>
        <v>0</v>
      </c>
      <c r="AW99" s="15">
        <f t="shared" si="62"/>
        <v>0.59268749999999959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0.59268749999999959</v>
      </c>
      <c r="BD99" s="15">
        <f t="shared" si="62"/>
        <v>0.64124499999999962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0.64124499999999962</v>
      </c>
      <c r="BK99" s="15"/>
      <c r="BL99" s="15">
        <f t="shared" si="63"/>
        <v>0.55587749999999991</v>
      </c>
      <c r="BM99" s="15">
        <f t="shared" si="63"/>
        <v>0.61695500000000048</v>
      </c>
      <c r="BN99" s="15">
        <f t="shared" si="63"/>
        <v>0.59268749999999959</v>
      </c>
      <c r="BO99" s="15">
        <f t="shared" si="63"/>
        <v>0.64124499999999962</v>
      </c>
      <c r="BP99" s="15">
        <f t="shared" si="63"/>
        <v>-3.6809999999999989E-2</v>
      </c>
      <c r="BQ99" s="15">
        <f t="shared" si="63"/>
        <v>-2.4289999999999999E-2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45233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45233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45233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405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492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490</v>
      </c>
      <c r="M9" s="148"/>
      <c r="N9" t="s">
        <v>493</v>
      </c>
    </row>
    <row r="10" spans="1:15">
      <c r="J10" s="24"/>
      <c r="L10" s="148" t="s">
        <v>491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12"/>
      <c r="I31">
        <f>BRPL_EOD!AA31+BRPL_EOD!AB31</f>
        <v>15.16</v>
      </c>
      <c r="J31">
        <f>BYPL_EOD!AA31+BYPL_EOD!AB31</f>
        <v>8.3000000000000007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36.54</v>
      </c>
      <c r="O31" s="112">
        <f t="shared" si="1"/>
        <v>6.0000000000002274E-2</v>
      </c>
      <c r="P31">
        <v>15.184893267651889</v>
      </c>
      <c r="Q31">
        <v>8.3136288998357983</v>
      </c>
      <c r="R31">
        <v>0</v>
      </c>
      <c r="S31">
        <v>2.0834154351395733</v>
      </c>
      <c r="T31">
        <v>11.018062397372743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12"/>
      <c r="I32">
        <f>BRPL_EOD!AA32+BRPL_EOD!AB32</f>
        <v>15.16</v>
      </c>
      <c r="J32">
        <f>BYPL_EOD!AA32+BYPL_EOD!AB32</f>
        <v>8.3000000000000007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36.54</v>
      </c>
      <c r="O32" s="112">
        <f t="shared" si="1"/>
        <v>6.0000000000002274E-2</v>
      </c>
      <c r="P32">
        <v>15.184893267651889</v>
      </c>
      <c r="Q32">
        <v>8.3136288998357983</v>
      </c>
      <c r="R32">
        <v>0</v>
      </c>
      <c r="S32">
        <v>2.0834154351395733</v>
      </c>
      <c r="T32">
        <v>11.018062397372743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12"/>
      <c r="I33">
        <f>BRPL_EOD!AA33+BRPL_EOD!AB33</f>
        <v>15.16</v>
      </c>
      <c r="J33">
        <f>BYPL_EOD!AA33+BYPL_EOD!AB33</f>
        <v>8.3000000000000007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36.54</v>
      </c>
      <c r="O33" s="112">
        <f t="shared" si="1"/>
        <v>6.0000000000002274E-2</v>
      </c>
      <c r="P33">
        <v>15.184893267651889</v>
      </c>
      <c r="Q33">
        <v>8.3136288998357983</v>
      </c>
      <c r="R33">
        <v>0</v>
      </c>
      <c r="S33">
        <v>2.0834154351395733</v>
      </c>
      <c r="T33">
        <v>11.018062397372743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12"/>
      <c r="I34">
        <f>BRPL_EOD!AA34+BRPL_EOD!AB34</f>
        <v>15.16</v>
      </c>
      <c r="J34">
        <f>BYPL_EOD!AA34+BYPL_EOD!AB34</f>
        <v>8.3000000000000007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36.54</v>
      </c>
      <c r="O34" s="112">
        <f t="shared" si="1"/>
        <v>6.0000000000002274E-2</v>
      </c>
      <c r="P34">
        <v>15.184893267651889</v>
      </c>
      <c r="Q34">
        <v>8.3136288998357983</v>
      </c>
      <c r="R34">
        <v>0</v>
      </c>
      <c r="S34">
        <v>2.0834154351395733</v>
      </c>
      <c r="T34">
        <v>11.018062397372743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72</v>
      </c>
      <c r="G35">
        <f t="shared" si="5"/>
        <v>36.6</v>
      </c>
      <c r="H35" s="112"/>
      <c r="I35">
        <f>BRPL_EOD!AA35+BRPL_EOD!AB35</f>
        <v>15.16</v>
      </c>
      <c r="J35">
        <f>BYPL_EOD!AA35+BYPL_EOD!AB35</f>
        <v>8.3000000000000007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36.54</v>
      </c>
      <c r="O35" s="112">
        <f t="shared" si="1"/>
        <v>6.0000000000002274E-2</v>
      </c>
      <c r="P35">
        <v>15.184893267651889</v>
      </c>
      <c r="Q35">
        <v>8.3136288998357983</v>
      </c>
      <c r="R35">
        <v>0</v>
      </c>
      <c r="S35">
        <v>2.0834154351395733</v>
      </c>
      <c r="T35">
        <v>11.018062397372743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72</v>
      </c>
      <c r="G36">
        <f t="shared" si="5"/>
        <v>36.6</v>
      </c>
      <c r="H36" s="112"/>
      <c r="I36">
        <f>BRPL_EOD!AA36+BRPL_EOD!AB36</f>
        <v>15.16</v>
      </c>
      <c r="J36">
        <f>BYPL_EOD!AA36+BYPL_EOD!AB36</f>
        <v>8.3000000000000007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36.54</v>
      </c>
      <c r="O36" s="112">
        <f t="shared" si="1"/>
        <v>6.0000000000002274E-2</v>
      </c>
      <c r="P36">
        <v>15.184893267651889</v>
      </c>
      <c r="Q36">
        <v>8.3136288998357983</v>
      </c>
      <c r="R36">
        <v>0</v>
      </c>
      <c r="S36">
        <v>2.0834154351395733</v>
      </c>
      <c r="T36">
        <v>11.018062397372743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72</v>
      </c>
      <c r="G37">
        <f t="shared" si="5"/>
        <v>36.6</v>
      </c>
      <c r="H37" s="112"/>
      <c r="I37">
        <f>BRPL_EOD!AA37+BRPL_EOD!AB37</f>
        <v>15.16</v>
      </c>
      <c r="J37">
        <f>BYPL_EOD!AA37+BYPL_EOD!AB37</f>
        <v>8.3000000000000007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36.54</v>
      </c>
      <c r="O37" s="112">
        <f t="shared" si="1"/>
        <v>6.0000000000002274E-2</v>
      </c>
      <c r="P37">
        <v>15.184893267651889</v>
      </c>
      <c r="Q37">
        <v>8.3136288998357983</v>
      </c>
      <c r="R37">
        <v>0</v>
      </c>
      <c r="S37">
        <v>2.0834154351395733</v>
      </c>
      <c r="T37">
        <v>11.018062397372743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12"/>
      <c r="I38">
        <f>BRPL_EOD!AA38+BRPL_EOD!AB38</f>
        <v>15.16</v>
      </c>
      <c r="J38">
        <f>BYPL_EOD!AA38+BYPL_EOD!AB38</f>
        <v>8.3000000000000007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36.54</v>
      </c>
      <c r="O38" s="112">
        <f t="shared" si="1"/>
        <v>6.0000000000002274E-2</v>
      </c>
      <c r="P38">
        <v>15.184893267651889</v>
      </c>
      <c r="Q38">
        <v>8.3136288998357983</v>
      </c>
      <c r="R38">
        <v>0</v>
      </c>
      <c r="S38">
        <v>2.0834154351395733</v>
      </c>
      <c r="T38">
        <v>11.018062397372743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36.299999999999997</v>
      </c>
      <c r="E39">
        <f>GT!N39</f>
        <v>0</v>
      </c>
      <c r="F39">
        <f t="shared" si="4"/>
        <v>72</v>
      </c>
      <c r="G39">
        <f t="shared" si="5"/>
        <v>36.299999999999997</v>
      </c>
      <c r="H39" s="112"/>
      <c r="I39">
        <f>BRPL_EOD!AA39+BRPL_EOD!AB39</f>
        <v>15.16</v>
      </c>
      <c r="J39">
        <f>BYPL_EOD!AA39+BYPL_EOD!AB39</f>
        <v>8.3000000000000007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36.54</v>
      </c>
      <c r="O39" s="112">
        <f t="shared" si="1"/>
        <v>-0.24000000000000199</v>
      </c>
      <c r="P39">
        <v>15.060426929392445</v>
      </c>
      <c r="Q39">
        <v>8.2454844006568155</v>
      </c>
      <c r="R39">
        <v>0</v>
      </c>
      <c r="S39">
        <v>2.0663382594417077</v>
      </c>
      <c r="T39">
        <v>10.927750410509031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36.299999999999997</v>
      </c>
      <c r="E40">
        <f>GT!N40</f>
        <v>0</v>
      </c>
      <c r="F40">
        <f t="shared" si="4"/>
        <v>72</v>
      </c>
      <c r="G40">
        <f t="shared" si="5"/>
        <v>36.299999999999997</v>
      </c>
      <c r="H40" s="112"/>
      <c r="I40">
        <f>BRPL_EOD!AA40+BRPL_EOD!AB40</f>
        <v>15.16</v>
      </c>
      <c r="J40">
        <f>BYPL_EOD!AA40+BYPL_EOD!AB40</f>
        <v>8.3000000000000007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36.54</v>
      </c>
      <c r="O40" s="112">
        <f t="shared" si="1"/>
        <v>-0.24000000000000199</v>
      </c>
      <c r="P40">
        <v>15.060426929392445</v>
      </c>
      <c r="Q40">
        <v>8.2454844006568155</v>
      </c>
      <c r="R40">
        <v>0</v>
      </c>
      <c r="S40">
        <v>2.0663382594417077</v>
      </c>
      <c r="T40">
        <v>10.927750410509031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72</v>
      </c>
      <c r="G41">
        <f t="shared" si="5"/>
        <v>36.299999999999997</v>
      </c>
      <c r="H41" s="112"/>
      <c r="I41">
        <f>BRPL_EOD!AA41+BRPL_EOD!AB41</f>
        <v>15.16</v>
      </c>
      <c r="J41">
        <f>BYPL_EOD!AA41+BYPL_EOD!AB41</f>
        <v>8.3000000000000007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36.54</v>
      </c>
      <c r="O41" s="112">
        <f t="shared" si="1"/>
        <v>-0.24000000000000199</v>
      </c>
      <c r="P41">
        <v>15.060426929392445</v>
      </c>
      <c r="Q41">
        <v>8.2454844006568155</v>
      </c>
      <c r="R41">
        <v>0</v>
      </c>
      <c r="S41">
        <v>2.0663382594417077</v>
      </c>
      <c r="T41">
        <v>10.927750410509031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15.16</v>
      </c>
      <c r="J42">
        <f>BYPL_EOD!AA42+BYPL_EOD!AB42</f>
        <v>8.3000000000000007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36.54</v>
      </c>
      <c r="O42" s="112">
        <f t="shared" si="1"/>
        <v>-0.24000000000000199</v>
      </c>
      <c r="P42">
        <v>15.060426929392445</v>
      </c>
      <c r="Q42">
        <v>8.2454844006568155</v>
      </c>
      <c r="R42">
        <v>0</v>
      </c>
      <c r="S42">
        <v>2.0663382594417077</v>
      </c>
      <c r="T42">
        <v>10.927750410509031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15.16</v>
      </c>
      <c r="J43">
        <f>BYPL_EOD!AA43+BYPL_EOD!AB43</f>
        <v>8.3000000000000007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36.54</v>
      </c>
      <c r="O43" s="112">
        <f t="shared" si="1"/>
        <v>-0.24000000000000199</v>
      </c>
      <c r="P43">
        <v>15.060426929392445</v>
      </c>
      <c r="Q43">
        <v>8.2454844006568155</v>
      </c>
      <c r="R43">
        <v>0</v>
      </c>
      <c r="S43">
        <v>2.0663382594417077</v>
      </c>
      <c r="T43">
        <v>10.927750410509031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15.16</v>
      </c>
      <c r="J44">
        <f>BYPL_EOD!AA44+BYPL_EOD!AB44</f>
        <v>8.3000000000000007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36.54</v>
      </c>
      <c r="O44" s="112">
        <f t="shared" si="1"/>
        <v>-0.24000000000000199</v>
      </c>
      <c r="P44">
        <v>15.060426929392445</v>
      </c>
      <c r="Q44">
        <v>8.2454844006568155</v>
      </c>
      <c r="R44">
        <v>0</v>
      </c>
      <c r="S44">
        <v>2.0663382594417077</v>
      </c>
      <c r="T44">
        <v>10.927750410509031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15.16</v>
      </c>
      <c r="J45">
        <f>BYPL_EOD!AA45+BYPL_EOD!AB45</f>
        <v>8.3000000000000007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36.54</v>
      </c>
      <c r="O45" s="112">
        <f t="shared" si="1"/>
        <v>-0.24000000000000199</v>
      </c>
      <c r="P45">
        <v>15.060426929392445</v>
      </c>
      <c r="Q45">
        <v>8.2454844006568155</v>
      </c>
      <c r="R45">
        <v>0</v>
      </c>
      <c r="S45">
        <v>2.0663382594417077</v>
      </c>
      <c r="T45">
        <v>10.927750410509031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15.16</v>
      </c>
      <c r="J46">
        <f>BYPL_EOD!AA46+BYPL_EOD!AB46</f>
        <v>8.3000000000000007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36.54</v>
      </c>
      <c r="O46" s="112">
        <f t="shared" si="1"/>
        <v>-0.24000000000000199</v>
      </c>
      <c r="P46">
        <v>15.060426929392445</v>
      </c>
      <c r="Q46">
        <v>8.2454844006568155</v>
      </c>
      <c r="R46">
        <v>0</v>
      </c>
      <c r="S46">
        <v>2.0663382594417077</v>
      </c>
      <c r="T46">
        <v>10.927750410509031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35.299999999999997</v>
      </c>
      <c r="E47">
        <f>GT!N47</f>
        <v>0</v>
      </c>
      <c r="F47">
        <f t="shared" si="4"/>
        <v>72</v>
      </c>
      <c r="G47">
        <f t="shared" si="5"/>
        <v>35.299999999999997</v>
      </c>
      <c r="H47" s="112"/>
      <c r="I47">
        <f>BRPL_EOD!AA47+BRPL_EOD!AB47</f>
        <v>14.45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35.53</v>
      </c>
      <c r="O47" s="112">
        <f t="shared" si="1"/>
        <v>-0.23000000000000398</v>
      </c>
      <c r="P47">
        <v>14.356459330143538</v>
      </c>
      <c r="Q47">
        <v>7.9482127779341392</v>
      </c>
      <c r="R47">
        <v>0</v>
      </c>
      <c r="S47">
        <v>2.0665353222628764</v>
      </c>
      <c r="T47">
        <v>10.928792569659441</v>
      </c>
      <c r="U47" s="114">
        <f t="shared" si="2"/>
        <v>35.299999999999997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36.299999999999997</v>
      </c>
      <c r="E48">
        <f>GT!N48</f>
        <v>0</v>
      </c>
      <c r="F48">
        <f t="shared" si="4"/>
        <v>72</v>
      </c>
      <c r="G48">
        <f t="shared" si="5"/>
        <v>36.299999999999997</v>
      </c>
      <c r="H48" s="112"/>
      <c r="I48">
        <f>BRPL_EOD!AA48+BRPL_EOD!AB48</f>
        <v>15.16</v>
      </c>
      <c r="J48">
        <f>BYPL_EOD!AA48+BYPL_EOD!AB48</f>
        <v>8.3000000000000007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36.54</v>
      </c>
      <c r="O48" s="112">
        <f t="shared" si="1"/>
        <v>-0.24000000000000199</v>
      </c>
      <c r="P48">
        <v>15.060426929392445</v>
      </c>
      <c r="Q48">
        <v>8.2454844006568155</v>
      </c>
      <c r="R48">
        <v>0</v>
      </c>
      <c r="S48">
        <v>2.0663382594417077</v>
      </c>
      <c r="T48">
        <v>10.927750410509031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36.299999999999997</v>
      </c>
      <c r="E49">
        <f>GT!N49</f>
        <v>0</v>
      </c>
      <c r="F49">
        <f t="shared" si="4"/>
        <v>72</v>
      </c>
      <c r="G49">
        <f t="shared" si="5"/>
        <v>36.299999999999997</v>
      </c>
      <c r="H49" s="112"/>
      <c r="I49">
        <f>BRPL_EOD!AA49+BRPL_EOD!AB49</f>
        <v>15.16</v>
      </c>
      <c r="J49">
        <f>BYPL_EOD!AA49+BYPL_EOD!AB49</f>
        <v>8.3000000000000007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36.54</v>
      </c>
      <c r="O49" s="112">
        <f t="shared" si="1"/>
        <v>-0.24000000000000199</v>
      </c>
      <c r="P49">
        <v>15.060426929392445</v>
      </c>
      <c r="Q49">
        <v>8.2454844006568155</v>
      </c>
      <c r="R49">
        <v>0</v>
      </c>
      <c r="S49">
        <v>2.0663382594417077</v>
      </c>
      <c r="T49">
        <v>10.927750410509031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36.299999999999997</v>
      </c>
      <c r="E50">
        <f>GT!N50</f>
        <v>0</v>
      </c>
      <c r="F50">
        <f t="shared" si="4"/>
        <v>72</v>
      </c>
      <c r="G50">
        <f t="shared" si="5"/>
        <v>36.299999999999997</v>
      </c>
      <c r="H50" s="112"/>
      <c r="I50">
        <f>BRPL_EOD!AA50+BRPL_EOD!AB50</f>
        <v>15.16</v>
      </c>
      <c r="J50">
        <f>BYPL_EOD!AA50+BYPL_EOD!AB50</f>
        <v>8.3000000000000007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36.54</v>
      </c>
      <c r="O50" s="112">
        <f t="shared" si="1"/>
        <v>-0.24000000000000199</v>
      </c>
      <c r="P50">
        <v>15.060426929392445</v>
      </c>
      <c r="Q50">
        <v>8.2454844006568155</v>
      </c>
      <c r="R50">
        <v>0</v>
      </c>
      <c r="S50">
        <v>2.0663382594417077</v>
      </c>
      <c r="T50">
        <v>10.927750410509031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36.299999999999997</v>
      </c>
      <c r="E51">
        <f>GT!N51</f>
        <v>0</v>
      </c>
      <c r="F51">
        <f t="shared" si="4"/>
        <v>72</v>
      </c>
      <c r="G51">
        <f t="shared" si="5"/>
        <v>36.299999999999997</v>
      </c>
      <c r="H51" s="112"/>
      <c r="I51">
        <f>BRPL_EOD!AA51+BRPL_EOD!AB51</f>
        <v>15.16</v>
      </c>
      <c r="J51">
        <f>BYPL_EOD!AA51+BYPL_EOD!AB51</f>
        <v>8.3000000000000007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36.54</v>
      </c>
      <c r="O51" s="112">
        <f t="shared" si="1"/>
        <v>-0.24000000000000199</v>
      </c>
      <c r="P51">
        <v>15.060426929392445</v>
      </c>
      <c r="Q51">
        <v>8.2454844006568155</v>
      </c>
      <c r="R51">
        <v>0</v>
      </c>
      <c r="S51">
        <v>2.0663382594417077</v>
      </c>
      <c r="T51">
        <v>10.927750410509031</v>
      </c>
      <c r="U51" s="114">
        <f t="shared" si="2"/>
        <v>36.299999999999997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34.83</v>
      </c>
      <c r="E52">
        <f>GT!N52</f>
        <v>0</v>
      </c>
      <c r="F52">
        <f t="shared" si="4"/>
        <v>72</v>
      </c>
      <c r="G52">
        <f t="shared" si="5"/>
        <v>34.83</v>
      </c>
      <c r="H52" s="112"/>
      <c r="I52">
        <f>BRPL_EOD!AA52+BRPL_EOD!AB52</f>
        <v>14.45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35.53</v>
      </c>
      <c r="O52" s="112">
        <f t="shared" si="1"/>
        <v>-0.70000000000000284</v>
      </c>
      <c r="P52">
        <v>14.165311004784687</v>
      </c>
      <c r="Q52">
        <v>7.8423867154517302</v>
      </c>
      <c r="R52">
        <v>0</v>
      </c>
      <c r="S52">
        <v>2.0390205460174498</v>
      </c>
      <c r="T52">
        <v>10.783281733746129</v>
      </c>
      <c r="U52" s="114">
        <f t="shared" si="2"/>
        <v>34.83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35.299999999999997</v>
      </c>
      <c r="E53">
        <f>GT!N53</f>
        <v>0</v>
      </c>
      <c r="F53">
        <f t="shared" si="4"/>
        <v>72</v>
      </c>
      <c r="G53">
        <f t="shared" si="5"/>
        <v>35.299999999999997</v>
      </c>
      <c r="H53" s="112"/>
      <c r="I53">
        <f>BRPL_EOD!AA53+BRPL_EOD!AB53</f>
        <v>14.45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35.53</v>
      </c>
      <c r="O53" s="112">
        <f t="shared" si="1"/>
        <v>-0.23000000000000398</v>
      </c>
      <c r="P53">
        <v>14.356459330143538</v>
      </c>
      <c r="Q53">
        <v>7.9482127779341392</v>
      </c>
      <c r="R53">
        <v>0</v>
      </c>
      <c r="S53">
        <v>2.0665353222628764</v>
      </c>
      <c r="T53">
        <v>10.928792569659441</v>
      </c>
      <c r="U53" s="114">
        <f t="shared" si="2"/>
        <v>35.299999999999997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35.299999999999997</v>
      </c>
      <c r="E54">
        <f>GT!N54</f>
        <v>0</v>
      </c>
      <c r="F54">
        <f t="shared" si="4"/>
        <v>72</v>
      </c>
      <c r="G54">
        <f t="shared" si="5"/>
        <v>35.299999999999997</v>
      </c>
      <c r="H54" s="112"/>
      <c r="I54">
        <f>BRPL_EOD!AA54+BRPL_EOD!AB54</f>
        <v>14.45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35.53</v>
      </c>
      <c r="O54" s="112">
        <f t="shared" si="1"/>
        <v>-0.23000000000000398</v>
      </c>
      <c r="P54">
        <v>14.356459330143538</v>
      </c>
      <c r="Q54">
        <v>7.9482127779341392</v>
      </c>
      <c r="R54">
        <v>0</v>
      </c>
      <c r="S54">
        <v>2.0665353222628764</v>
      </c>
      <c r="T54">
        <v>10.928792569659441</v>
      </c>
      <c r="U54" s="114">
        <f t="shared" si="2"/>
        <v>35.299999999999997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35.299999999999997</v>
      </c>
      <c r="E55">
        <f>GT!N55</f>
        <v>0</v>
      </c>
      <c r="F55">
        <f t="shared" si="4"/>
        <v>72</v>
      </c>
      <c r="G55">
        <f t="shared" si="5"/>
        <v>35.299999999999997</v>
      </c>
      <c r="H55" s="112"/>
      <c r="I55">
        <f>BRPL_EOD!AA55+BRPL_EOD!AB55</f>
        <v>14.45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35.53</v>
      </c>
      <c r="O55" s="112">
        <f t="shared" si="1"/>
        <v>-0.23000000000000398</v>
      </c>
      <c r="P55">
        <v>14.356459330143538</v>
      </c>
      <c r="Q55">
        <v>7.9482127779341392</v>
      </c>
      <c r="R55">
        <v>0</v>
      </c>
      <c r="S55">
        <v>2.0665353222628764</v>
      </c>
      <c r="T55">
        <v>10.928792569659441</v>
      </c>
      <c r="U55" s="114">
        <f t="shared" si="2"/>
        <v>35.299999999999997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35.299999999999997</v>
      </c>
      <c r="E56">
        <f>GT!N56</f>
        <v>0</v>
      </c>
      <c r="F56">
        <f t="shared" si="4"/>
        <v>72</v>
      </c>
      <c r="G56">
        <f t="shared" si="5"/>
        <v>35.299999999999997</v>
      </c>
      <c r="H56" s="112"/>
      <c r="I56">
        <f>BRPL_EOD!AA56+BRPL_EOD!AB56</f>
        <v>14.45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35.53</v>
      </c>
      <c r="O56" s="112">
        <f t="shared" si="1"/>
        <v>-0.23000000000000398</v>
      </c>
      <c r="P56">
        <v>14.356459330143538</v>
      </c>
      <c r="Q56">
        <v>7.9482127779341392</v>
      </c>
      <c r="R56">
        <v>0</v>
      </c>
      <c r="S56">
        <v>2.0665353222628764</v>
      </c>
      <c r="T56">
        <v>10.928792569659441</v>
      </c>
      <c r="U56" s="114">
        <f t="shared" si="2"/>
        <v>35.299999999999997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34.299999999999997</v>
      </c>
      <c r="E57">
        <f>GT!N57</f>
        <v>0</v>
      </c>
      <c r="F57">
        <f t="shared" si="4"/>
        <v>72</v>
      </c>
      <c r="G57">
        <f t="shared" si="5"/>
        <v>34.299999999999997</v>
      </c>
      <c r="H57" s="112"/>
      <c r="I57">
        <f>BRPL_EOD!AA57+BRPL_EOD!AB57</f>
        <v>13.45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34.53</v>
      </c>
      <c r="O57" s="112">
        <f t="shared" si="1"/>
        <v>-0.23000000000000398</v>
      </c>
      <c r="P57">
        <v>13.360411236605847</v>
      </c>
      <c r="Q57">
        <v>7.9467130031856348</v>
      </c>
      <c r="R57">
        <v>0</v>
      </c>
      <c r="S57">
        <v>2.066145380828265</v>
      </c>
      <c r="T57">
        <v>10.926730379380247</v>
      </c>
      <c r="U57" s="114">
        <f t="shared" si="2"/>
        <v>34.29999999999999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34.299999999999997</v>
      </c>
      <c r="E58">
        <f>GT!N58</f>
        <v>0</v>
      </c>
      <c r="F58">
        <f t="shared" si="4"/>
        <v>72</v>
      </c>
      <c r="G58">
        <f t="shared" si="5"/>
        <v>34.299999999999997</v>
      </c>
      <c r="H58" s="112"/>
      <c r="I58">
        <f>BRPL_EOD!AA58+BRPL_EOD!AB58</f>
        <v>13.45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34.53</v>
      </c>
      <c r="O58" s="112">
        <f t="shared" si="1"/>
        <v>-0.23000000000000398</v>
      </c>
      <c r="P58">
        <v>13.360411236605847</v>
      </c>
      <c r="Q58">
        <v>7.9467130031856348</v>
      </c>
      <c r="R58">
        <v>0</v>
      </c>
      <c r="S58">
        <v>2.066145380828265</v>
      </c>
      <c r="T58">
        <v>10.926730379380247</v>
      </c>
      <c r="U58" s="114">
        <f t="shared" si="2"/>
        <v>34.29999999999999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34.299999999999997</v>
      </c>
      <c r="E59">
        <f>GT!N59</f>
        <v>0</v>
      </c>
      <c r="F59">
        <f t="shared" si="4"/>
        <v>72</v>
      </c>
      <c r="G59">
        <f t="shared" si="5"/>
        <v>34.299999999999997</v>
      </c>
      <c r="H59" s="112"/>
      <c r="I59">
        <f>BRPL_EOD!AA59+BRPL_EOD!AB59</f>
        <v>13.45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34.53</v>
      </c>
      <c r="O59" s="112">
        <f t="shared" si="1"/>
        <v>-0.23000000000000398</v>
      </c>
      <c r="P59">
        <v>13.360411236605847</v>
      </c>
      <c r="Q59">
        <v>7.9467130031856348</v>
      </c>
      <c r="R59">
        <v>0</v>
      </c>
      <c r="S59">
        <v>2.066145380828265</v>
      </c>
      <c r="T59">
        <v>10.926730379380247</v>
      </c>
      <c r="U59" s="114">
        <f t="shared" si="2"/>
        <v>34.29999999999999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34.299999999999997</v>
      </c>
      <c r="E60">
        <f>GT!N60</f>
        <v>0</v>
      </c>
      <c r="F60">
        <f t="shared" si="4"/>
        <v>72</v>
      </c>
      <c r="G60">
        <f t="shared" si="5"/>
        <v>34.299999999999997</v>
      </c>
      <c r="H60" s="112"/>
      <c r="I60">
        <f>BRPL_EOD!AA60+BRPL_EOD!AB60</f>
        <v>13.45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34.53</v>
      </c>
      <c r="O60" s="112">
        <f t="shared" si="1"/>
        <v>-0.23000000000000398</v>
      </c>
      <c r="P60">
        <v>13.360411236605847</v>
      </c>
      <c r="Q60">
        <v>7.9467130031856348</v>
      </c>
      <c r="R60">
        <v>0</v>
      </c>
      <c r="S60">
        <v>2.066145380828265</v>
      </c>
      <c r="T60">
        <v>10.926730379380247</v>
      </c>
      <c r="U60" s="114">
        <f t="shared" si="2"/>
        <v>34.29999999999999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34.299999999999997</v>
      </c>
      <c r="E61">
        <f>GT!N61</f>
        <v>0</v>
      </c>
      <c r="F61">
        <f t="shared" si="4"/>
        <v>72</v>
      </c>
      <c r="G61">
        <f t="shared" si="5"/>
        <v>34.299999999999997</v>
      </c>
      <c r="H61" s="112"/>
      <c r="I61">
        <f>BRPL_EOD!AA61+BRPL_EOD!AB61</f>
        <v>13.45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34.53</v>
      </c>
      <c r="O61" s="112">
        <f t="shared" si="1"/>
        <v>-0.23000000000000398</v>
      </c>
      <c r="P61">
        <v>13.360411236605847</v>
      </c>
      <c r="Q61">
        <v>7.9467130031856348</v>
      </c>
      <c r="R61">
        <v>0</v>
      </c>
      <c r="S61">
        <v>2.066145380828265</v>
      </c>
      <c r="T61">
        <v>10.926730379380247</v>
      </c>
      <c r="U61" s="114">
        <f t="shared" si="2"/>
        <v>34.29999999999999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34.299999999999997</v>
      </c>
      <c r="E62">
        <f>GT!N62</f>
        <v>0</v>
      </c>
      <c r="F62">
        <f t="shared" si="4"/>
        <v>72</v>
      </c>
      <c r="G62">
        <f t="shared" si="5"/>
        <v>34.299999999999997</v>
      </c>
      <c r="H62" s="112"/>
      <c r="I62">
        <f>BRPL_EOD!AA62+BRPL_EOD!AB62</f>
        <v>13.45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34.53</v>
      </c>
      <c r="O62" s="112">
        <f t="shared" si="1"/>
        <v>-0.23000000000000398</v>
      </c>
      <c r="P62">
        <v>13.360411236605847</v>
      </c>
      <c r="Q62">
        <v>7.9467130031856348</v>
      </c>
      <c r="R62">
        <v>0</v>
      </c>
      <c r="S62">
        <v>2.066145380828265</v>
      </c>
      <c r="T62">
        <v>10.926730379380247</v>
      </c>
      <c r="U62" s="114">
        <f t="shared" si="2"/>
        <v>34.29999999999999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34.299999999999997</v>
      </c>
      <c r="E63">
        <f>GT!N63</f>
        <v>0</v>
      </c>
      <c r="F63">
        <f t="shared" si="4"/>
        <v>72</v>
      </c>
      <c r="G63">
        <f t="shared" si="5"/>
        <v>34.299999999999997</v>
      </c>
      <c r="H63" s="112"/>
      <c r="I63">
        <f>BRPL_EOD!AA63+BRPL_EOD!AB63</f>
        <v>13.45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34.53</v>
      </c>
      <c r="O63" s="112">
        <f t="shared" si="1"/>
        <v>-0.23000000000000398</v>
      </c>
      <c r="P63">
        <v>13.360411236605847</v>
      </c>
      <c r="Q63">
        <v>7.9467130031856348</v>
      </c>
      <c r="R63">
        <v>0</v>
      </c>
      <c r="S63">
        <v>2.066145380828265</v>
      </c>
      <c r="T63">
        <v>10.926730379380247</v>
      </c>
      <c r="U63" s="114">
        <f t="shared" si="2"/>
        <v>34.29999999999999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34.299999999999997</v>
      </c>
      <c r="E64">
        <f>GT!N64</f>
        <v>0</v>
      </c>
      <c r="F64">
        <f t="shared" si="4"/>
        <v>72</v>
      </c>
      <c r="G64">
        <f t="shared" si="5"/>
        <v>34.299999999999997</v>
      </c>
      <c r="H64" s="112"/>
      <c r="I64">
        <f>BRPL_EOD!AA64+BRPL_EOD!AB64</f>
        <v>13.45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34.53</v>
      </c>
      <c r="O64" s="112">
        <f t="shared" si="1"/>
        <v>-0.23000000000000398</v>
      </c>
      <c r="P64">
        <v>13.360411236605847</v>
      </c>
      <c r="Q64">
        <v>7.9467130031856348</v>
      </c>
      <c r="R64">
        <v>0</v>
      </c>
      <c r="S64">
        <v>2.066145380828265</v>
      </c>
      <c r="T64">
        <v>10.926730379380247</v>
      </c>
      <c r="U64" s="114">
        <f t="shared" si="2"/>
        <v>34.29999999999999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34.299999999999997</v>
      </c>
      <c r="E65">
        <f>GT!N65</f>
        <v>0</v>
      </c>
      <c r="F65">
        <f t="shared" si="4"/>
        <v>72</v>
      </c>
      <c r="G65">
        <f t="shared" si="5"/>
        <v>34.299999999999997</v>
      </c>
      <c r="H65" s="112"/>
      <c r="I65">
        <f>BRPL_EOD!AA65+BRPL_EOD!AB65</f>
        <v>13.45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34.53</v>
      </c>
      <c r="O65" s="112">
        <f t="shared" si="1"/>
        <v>-0.23000000000000398</v>
      </c>
      <c r="P65">
        <v>13.360411236605847</v>
      </c>
      <c r="Q65">
        <v>7.9467130031856348</v>
      </c>
      <c r="R65">
        <v>0</v>
      </c>
      <c r="S65">
        <v>2.066145380828265</v>
      </c>
      <c r="T65">
        <v>10.926730379380247</v>
      </c>
      <c r="U65" s="114">
        <f t="shared" si="2"/>
        <v>34.29999999999999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34.299999999999997</v>
      </c>
      <c r="E66">
        <f>GT!N66</f>
        <v>0</v>
      </c>
      <c r="F66">
        <f t="shared" si="4"/>
        <v>72</v>
      </c>
      <c r="G66">
        <f t="shared" si="5"/>
        <v>34.299999999999997</v>
      </c>
      <c r="H66" s="112"/>
      <c r="I66">
        <f>BRPL_EOD!AA66+BRPL_EOD!AB66</f>
        <v>13.45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34.53</v>
      </c>
      <c r="O66" s="112">
        <f t="shared" si="1"/>
        <v>-0.23000000000000398</v>
      </c>
      <c r="P66">
        <v>13.360411236605847</v>
      </c>
      <c r="Q66">
        <v>7.9467130031856348</v>
      </c>
      <c r="R66">
        <v>0</v>
      </c>
      <c r="S66">
        <v>2.066145380828265</v>
      </c>
      <c r="T66">
        <v>10.926730379380247</v>
      </c>
      <c r="U66" s="114">
        <f t="shared" si="2"/>
        <v>34.29999999999999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34.299999999999997</v>
      </c>
      <c r="E67">
        <f>GT!N67</f>
        <v>0</v>
      </c>
      <c r="F67">
        <f t="shared" si="4"/>
        <v>72</v>
      </c>
      <c r="G67">
        <f t="shared" si="5"/>
        <v>34.299999999999997</v>
      </c>
      <c r="H67" s="112"/>
      <c r="I67">
        <f>BRPL_EOD!AA67+BRPL_EOD!AB67</f>
        <v>13.45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34.53</v>
      </c>
      <c r="O67" s="112">
        <f t="shared" ref="O67:O98" si="7">G67-N67</f>
        <v>-0.23000000000000398</v>
      </c>
      <c r="P67">
        <v>13.360411236605847</v>
      </c>
      <c r="Q67">
        <v>7.9467130031856348</v>
      </c>
      <c r="R67">
        <v>0</v>
      </c>
      <c r="S67">
        <v>2.066145380828265</v>
      </c>
      <c r="T67">
        <v>10.926730379380247</v>
      </c>
      <c r="U67" s="114">
        <f t="shared" ref="U67:U98" si="8">SUM(P67:T67)</f>
        <v>34.29999999999999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34.299999999999997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34.299999999999997</v>
      </c>
      <c r="H68" s="112"/>
      <c r="I68">
        <f>BRPL_EOD!AA68+BRPL_EOD!AB68</f>
        <v>13.45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34.53</v>
      </c>
      <c r="O68" s="112">
        <f t="shared" si="7"/>
        <v>-0.23000000000000398</v>
      </c>
      <c r="P68">
        <v>13.360411236605847</v>
      </c>
      <c r="Q68">
        <v>7.9467130031856348</v>
      </c>
      <c r="R68">
        <v>0</v>
      </c>
      <c r="S68">
        <v>2.066145380828265</v>
      </c>
      <c r="T68">
        <v>10.926730379380247</v>
      </c>
      <c r="U68" s="114">
        <f t="shared" si="8"/>
        <v>34.29999999999999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34.299999999999997</v>
      </c>
      <c r="E69">
        <f>GT!N69</f>
        <v>0</v>
      </c>
      <c r="F69">
        <f t="shared" si="10"/>
        <v>72</v>
      </c>
      <c r="G69">
        <f t="shared" si="11"/>
        <v>34.299999999999997</v>
      </c>
      <c r="H69" s="112"/>
      <c r="I69">
        <f>BRPL_EOD!AA69+BRPL_EOD!AB69</f>
        <v>13.45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34.53</v>
      </c>
      <c r="O69" s="112">
        <f t="shared" si="7"/>
        <v>-0.23000000000000398</v>
      </c>
      <c r="P69">
        <v>13.360411236605847</v>
      </c>
      <c r="Q69">
        <v>7.9467130031856348</v>
      </c>
      <c r="R69">
        <v>0</v>
      </c>
      <c r="S69">
        <v>2.066145380828265</v>
      </c>
      <c r="T69">
        <v>10.926730379380247</v>
      </c>
      <c r="U69" s="114">
        <f t="shared" si="8"/>
        <v>34.29999999999999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34.299999999999997</v>
      </c>
      <c r="E70">
        <f>GT!N70</f>
        <v>0</v>
      </c>
      <c r="F70">
        <f t="shared" si="10"/>
        <v>72</v>
      </c>
      <c r="G70">
        <f t="shared" si="11"/>
        <v>34.299999999999997</v>
      </c>
      <c r="H70" s="112"/>
      <c r="I70">
        <f>BRPL_EOD!AA70+BRPL_EOD!AB70</f>
        <v>13.45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34.53</v>
      </c>
      <c r="O70" s="112">
        <f t="shared" si="7"/>
        <v>-0.23000000000000398</v>
      </c>
      <c r="P70">
        <v>13.360411236605847</v>
      </c>
      <c r="Q70">
        <v>7.9467130031856348</v>
      </c>
      <c r="R70">
        <v>0</v>
      </c>
      <c r="S70">
        <v>2.066145380828265</v>
      </c>
      <c r="T70">
        <v>10.926730379380247</v>
      </c>
      <c r="U70" s="114">
        <f t="shared" si="8"/>
        <v>34.29999999999999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34.299999999999997</v>
      </c>
      <c r="E71">
        <f>GT!N71</f>
        <v>0</v>
      </c>
      <c r="F71">
        <f t="shared" si="10"/>
        <v>72</v>
      </c>
      <c r="G71">
        <f t="shared" si="11"/>
        <v>34.299999999999997</v>
      </c>
      <c r="H71" s="112"/>
      <c r="I71">
        <f>BRPL_EOD!AA71+BRPL_EOD!AB71</f>
        <v>13.45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34.53</v>
      </c>
      <c r="O71" s="112">
        <f t="shared" si="7"/>
        <v>-0.23000000000000398</v>
      </c>
      <c r="P71">
        <v>13.360411236605847</v>
      </c>
      <c r="Q71">
        <v>7.9467130031856348</v>
      </c>
      <c r="R71">
        <v>0</v>
      </c>
      <c r="S71">
        <v>2.066145380828265</v>
      </c>
      <c r="T71">
        <v>10.926730379380247</v>
      </c>
      <c r="U71" s="114">
        <f t="shared" si="8"/>
        <v>34.29999999999999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35.299999999999997</v>
      </c>
      <c r="E72">
        <f>GT!N72</f>
        <v>0</v>
      </c>
      <c r="F72">
        <f t="shared" si="10"/>
        <v>72</v>
      </c>
      <c r="G72">
        <f t="shared" si="11"/>
        <v>35.299999999999997</v>
      </c>
      <c r="H72" s="112"/>
      <c r="I72">
        <f>BRPL_EOD!AA72+BRPL_EOD!AB72</f>
        <v>14.45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35.53</v>
      </c>
      <c r="O72" s="112">
        <f t="shared" si="7"/>
        <v>-0.23000000000000398</v>
      </c>
      <c r="P72">
        <v>14.356459330143538</v>
      </c>
      <c r="Q72">
        <v>7.9482127779341392</v>
      </c>
      <c r="R72">
        <v>0</v>
      </c>
      <c r="S72">
        <v>2.0665353222628764</v>
      </c>
      <c r="T72">
        <v>10.928792569659441</v>
      </c>
      <c r="U72" s="114">
        <f t="shared" si="8"/>
        <v>35.299999999999997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35.299999999999997</v>
      </c>
      <c r="E73">
        <f>GT!N73</f>
        <v>0</v>
      </c>
      <c r="F73">
        <f t="shared" si="10"/>
        <v>72</v>
      </c>
      <c r="G73">
        <f t="shared" si="11"/>
        <v>35.299999999999997</v>
      </c>
      <c r="H73" s="112"/>
      <c r="I73">
        <f>BRPL_EOD!AA73+BRPL_EOD!AB73</f>
        <v>14.45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35.53</v>
      </c>
      <c r="O73" s="112">
        <f t="shared" si="7"/>
        <v>-0.23000000000000398</v>
      </c>
      <c r="P73">
        <v>14.356459330143538</v>
      </c>
      <c r="Q73">
        <v>7.9482127779341392</v>
      </c>
      <c r="R73">
        <v>0</v>
      </c>
      <c r="S73">
        <v>2.0665353222628764</v>
      </c>
      <c r="T73">
        <v>10.928792569659441</v>
      </c>
      <c r="U73" s="114">
        <f t="shared" si="8"/>
        <v>35.299999999999997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35.299999999999997</v>
      </c>
      <c r="E74">
        <f>GT!N74</f>
        <v>0</v>
      </c>
      <c r="F74">
        <f t="shared" si="10"/>
        <v>72</v>
      </c>
      <c r="G74">
        <f t="shared" si="11"/>
        <v>35.299999999999997</v>
      </c>
      <c r="H74" s="112"/>
      <c r="I74">
        <f>BRPL_EOD!AA74+BRPL_EOD!AB74</f>
        <v>14.45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35.53</v>
      </c>
      <c r="O74" s="112">
        <f t="shared" si="7"/>
        <v>-0.23000000000000398</v>
      </c>
      <c r="P74">
        <v>14.356459330143538</v>
      </c>
      <c r="Q74">
        <v>7.9482127779341392</v>
      </c>
      <c r="R74">
        <v>0</v>
      </c>
      <c r="S74">
        <v>2.0665353222628764</v>
      </c>
      <c r="T74">
        <v>10.928792569659441</v>
      </c>
      <c r="U74" s="114">
        <f t="shared" si="8"/>
        <v>35.299999999999997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35.6</v>
      </c>
      <c r="E75">
        <f>GT!N75</f>
        <v>0</v>
      </c>
      <c r="F75">
        <f t="shared" si="10"/>
        <v>72</v>
      </c>
      <c r="G75">
        <f t="shared" si="11"/>
        <v>35.6</v>
      </c>
      <c r="H75" s="112"/>
      <c r="I75">
        <f>BRPL_EOD!AA75+BRPL_EOD!AB75</f>
        <v>14.45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35.53</v>
      </c>
      <c r="O75" s="112">
        <f t="shared" si="7"/>
        <v>7.0000000000000284E-2</v>
      </c>
      <c r="P75">
        <v>14.47846889952153</v>
      </c>
      <c r="Q75">
        <v>8.0157613284548273</v>
      </c>
      <c r="R75">
        <v>0</v>
      </c>
      <c r="S75">
        <v>2.0840979453982551</v>
      </c>
      <c r="T75">
        <v>11.021671826625386</v>
      </c>
      <c r="U75" s="114">
        <f t="shared" si="8"/>
        <v>35.6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35.6</v>
      </c>
      <c r="E76">
        <f>GT!N76</f>
        <v>0</v>
      </c>
      <c r="F76">
        <f t="shared" si="10"/>
        <v>72</v>
      </c>
      <c r="G76">
        <f t="shared" si="11"/>
        <v>35.6</v>
      </c>
      <c r="H76" s="112"/>
      <c r="I76">
        <f>BRPL_EOD!AA76+BRPL_EOD!AB76</f>
        <v>14.45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35.53</v>
      </c>
      <c r="O76" s="112">
        <f t="shared" si="7"/>
        <v>7.0000000000000284E-2</v>
      </c>
      <c r="P76">
        <v>14.47846889952153</v>
      </c>
      <c r="Q76">
        <v>8.0157613284548273</v>
      </c>
      <c r="R76">
        <v>0</v>
      </c>
      <c r="S76">
        <v>2.0840979453982551</v>
      </c>
      <c r="T76">
        <v>11.021671826625386</v>
      </c>
      <c r="U76" s="114">
        <f t="shared" si="8"/>
        <v>35.6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35.6</v>
      </c>
      <c r="E77">
        <f>GT!N77</f>
        <v>0</v>
      </c>
      <c r="F77">
        <f t="shared" si="10"/>
        <v>72</v>
      </c>
      <c r="G77">
        <f t="shared" si="11"/>
        <v>35.6</v>
      </c>
      <c r="H77" s="112"/>
      <c r="I77">
        <f>BRPL_EOD!AA77+BRPL_EOD!AB77</f>
        <v>14.45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35.53</v>
      </c>
      <c r="O77" s="112">
        <f t="shared" si="7"/>
        <v>7.0000000000000284E-2</v>
      </c>
      <c r="P77">
        <v>14.47846889952153</v>
      </c>
      <c r="Q77">
        <v>8.0157613284548273</v>
      </c>
      <c r="R77">
        <v>0</v>
      </c>
      <c r="S77">
        <v>2.0840979453982551</v>
      </c>
      <c r="T77">
        <v>11.021671826625386</v>
      </c>
      <c r="U77" s="114">
        <f t="shared" si="8"/>
        <v>35.6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35.6</v>
      </c>
      <c r="E78">
        <f>GT!N78</f>
        <v>0</v>
      </c>
      <c r="F78">
        <f t="shared" si="10"/>
        <v>72</v>
      </c>
      <c r="G78">
        <f t="shared" si="11"/>
        <v>35.6</v>
      </c>
      <c r="H78" s="112"/>
      <c r="I78">
        <f>BRPL_EOD!AA78+BRPL_EOD!AB78</f>
        <v>14.45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35.53</v>
      </c>
      <c r="O78" s="112">
        <f t="shared" si="7"/>
        <v>7.0000000000000284E-2</v>
      </c>
      <c r="P78">
        <v>14.47846889952153</v>
      </c>
      <c r="Q78">
        <v>8.0157613284548273</v>
      </c>
      <c r="R78">
        <v>0</v>
      </c>
      <c r="S78">
        <v>2.0840979453982551</v>
      </c>
      <c r="T78">
        <v>11.021671826625386</v>
      </c>
      <c r="U78" s="114">
        <f t="shared" si="8"/>
        <v>35.6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36.6</v>
      </c>
      <c r="E79">
        <f>GT!N79</f>
        <v>0</v>
      </c>
      <c r="F79">
        <f t="shared" si="10"/>
        <v>72</v>
      </c>
      <c r="G79">
        <f t="shared" si="11"/>
        <v>36.6</v>
      </c>
      <c r="H79" s="112"/>
      <c r="I79">
        <f>BRPL_EOD!AA79+BRPL_EOD!AB79</f>
        <v>15.16</v>
      </c>
      <c r="J79">
        <f>BYPL_EOD!AA79+BYPL_EOD!AB79</f>
        <v>8.3000000000000007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36.54</v>
      </c>
      <c r="O79" s="112">
        <f t="shared" si="7"/>
        <v>6.0000000000002274E-2</v>
      </c>
      <c r="P79">
        <v>15.184893267651889</v>
      </c>
      <c r="Q79">
        <v>8.3136288998357983</v>
      </c>
      <c r="R79">
        <v>0</v>
      </c>
      <c r="S79">
        <v>2.0834154351395733</v>
      </c>
      <c r="T79">
        <v>11.018062397372743</v>
      </c>
      <c r="U79" s="114">
        <f t="shared" si="8"/>
        <v>36.6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36.6</v>
      </c>
      <c r="E80">
        <f>GT!N80</f>
        <v>0</v>
      </c>
      <c r="F80">
        <f t="shared" si="10"/>
        <v>72</v>
      </c>
      <c r="G80">
        <f t="shared" si="11"/>
        <v>36.6</v>
      </c>
      <c r="H80" s="112"/>
      <c r="I80">
        <f>BRPL_EOD!AA80+BRPL_EOD!AB80</f>
        <v>15.16</v>
      </c>
      <c r="J80">
        <f>BYPL_EOD!AA80+BYPL_EOD!AB80</f>
        <v>8.3000000000000007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36.54</v>
      </c>
      <c r="O80" s="112">
        <f t="shared" si="7"/>
        <v>6.0000000000002274E-2</v>
      </c>
      <c r="P80">
        <v>15.184893267651889</v>
      </c>
      <c r="Q80">
        <v>8.3136288998357983</v>
      </c>
      <c r="R80">
        <v>0</v>
      </c>
      <c r="S80">
        <v>2.0834154351395733</v>
      </c>
      <c r="T80">
        <v>11.018062397372743</v>
      </c>
      <c r="U80" s="114">
        <f t="shared" si="8"/>
        <v>36.6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36.6</v>
      </c>
      <c r="E81">
        <f>GT!N81</f>
        <v>0</v>
      </c>
      <c r="F81">
        <f t="shared" si="10"/>
        <v>72</v>
      </c>
      <c r="G81">
        <f t="shared" si="11"/>
        <v>36.6</v>
      </c>
      <c r="H81" s="112"/>
      <c r="I81">
        <f>BRPL_EOD!AA81+BRPL_EOD!AB81</f>
        <v>15.16</v>
      </c>
      <c r="J81">
        <f>BYPL_EOD!AA81+BYPL_EOD!AB81</f>
        <v>8.3000000000000007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36.54</v>
      </c>
      <c r="O81" s="112">
        <f t="shared" si="7"/>
        <v>6.0000000000002274E-2</v>
      </c>
      <c r="P81">
        <v>15.184893267651889</v>
      </c>
      <c r="Q81">
        <v>8.3136288998357983</v>
      </c>
      <c r="R81">
        <v>0</v>
      </c>
      <c r="S81">
        <v>2.0834154351395733</v>
      </c>
      <c r="T81">
        <v>11.018062397372743</v>
      </c>
      <c r="U81" s="114">
        <f t="shared" si="8"/>
        <v>36.6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15.67</v>
      </c>
      <c r="J82">
        <f>BYPL_EOD!AA82+BYPL_EOD!AB82</f>
        <v>8.58</v>
      </c>
      <c r="K82">
        <f>MES_EOD!AA82+MES_EOD!AB82</f>
        <v>0</v>
      </c>
      <c r="L82">
        <f>NDMC_EOD!AA82+NDMC_EOD!AB82</f>
        <v>2.08</v>
      </c>
      <c r="M82">
        <f>TPDDL_EOD!AA82+TPDDL_EOD!AB82</f>
        <v>11.2</v>
      </c>
      <c r="N82">
        <f t="shared" si="6"/>
        <v>37.53</v>
      </c>
      <c r="O82" s="112">
        <f t="shared" si="7"/>
        <v>7.0000000000000284E-2</v>
      </c>
      <c r="P82">
        <v>15.699227284838795</v>
      </c>
      <c r="Q82">
        <v>8.5960031974420463</v>
      </c>
      <c r="R82">
        <v>0</v>
      </c>
      <c r="S82">
        <v>2.0838795630162537</v>
      </c>
      <c r="T82">
        <v>11.220889954702903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15.67</v>
      </c>
      <c r="J83">
        <f>BYPL_EOD!AA83+BYPL_EOD!AB83</f>
        <v>8.58</v>
      </c>
      <c r="K83">
        <f>MES_EOD!AA83+MES_EOD!AB83</f>
        <v>0</v>
      </c>
      <c r="L83">
        <f>NDMC_EOD!AA83+NDMC_EOD!AB83</f>
        <v>2.08</v>
      </c>
      <c r="M83">
        <f>TPDDL_EOD!AA83+TPDDL_EOD!AB83</f>
        <v>11.2</v>
      </c>
      <c r="N83">
        <f t="shared" si="6"/>
        <v>37.53</v>
      </c>
      <c r="O83" s="112">
        <f t="shared" si="7"/>
        <v>7.0000000000000284E-2</v>
      </c>
      <c r="P83">
        <v>15.699227284838795</v>
      </c>
      <c r="Q83">
        <v>8.5960031974420463</v>
      </c>
      <c r="R83">
        <v>0</v>
      </c>
      <c r="S83">
        <v>2.0838795630162537</v>
      </c>
      <c r="T83">
        <v>11.220889954702903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15.67</v>
      </c>
      <c r="J84">
        <f>BYPL_EOD!AA84+BYPL_EOD!AB84</f>
        <v>8.58</v>
      </c>
      <c r="K84">
        <f>MES_EOD!AA84+MES_EOD!AB84</f>
        <v>0</v>
      </c>
      <c r="L84">
        <f>NDMC_EOD!AA84+NDMC_EOD!AB84</f>
        <v>2.08</v>
      </c>
      <c r="M84">
        <f>TPDDL_EOD!AA84+TPDDL_EOD!AB84</f>
        <v>11.2</v>
      </c>
      <c r="N84">
        <f t="shared" si="6"/>
        <v>37.53</v>
      </c>
      <c r="O84" s="112">
        <f t="shared" si="7"/>
        <v>7.0000000000000284E-2</v>
      </c>
      <c r="P84">
        <v>15.699227284838795</v>
      </c>
      <c r="Q84">
        <v>8.5960031974420463</v>
      </c>
      <c r="R84">
        <v>0</v>
      </c>
      <c r="S84">
        <v>2.0838795630162537</v>
      </c>
      <c r="T84">
        <v>11.220889954702903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15.67</v>
      </c>
      <c r="J85">
        <f>BYPL_EOD!AA85+BYPL_EOD!AB85</f>
        <v>8.58</v>
      </c>
      <c r="K85">
        <f>MES_EOD!AA85+MES_EOD!AB85</f>
        <v>0</v>
      </c>
      <c r="L85">
        <f>NDMC_EOD!AA85+NDMC_EOD!AB85</f>
        <v>2.08</v>
      </c>
      <c r="M85">
        <f>TPDDL_EOD!AA85+TPDDL_EOD!AB85</f>
        <v>11.2</v>
      </c>
      <c r="N85">
        <f t="shared" si="6"/>
        <v>37.53</v>
      </c>
      <c r="O85" s="112">
        <f t="shared" si="7"/>
        <v>7.0000000000000284E-2</v>
      </c>
      <c r="P85">
        <v>15.699227284838795</v>
      </c>
      <c r="Q85">
        <v>8.5960031974420463</v>
      </c>
      <c r="R85">
        <v>0</v>
      </c>
      <c r="S85">
        <v>2.0838795630162537</v>
      </c>
      <c r="T85">
        <v>11.220889954702903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15.67</v>
      </c>
      <c r="J86">
        <f>BYPL_EOD!AA86+BYPL_EOD!AB86</f>
        <v>8.58</v>
      </c>
      <c r="K86">
        <f>MES_EOD!AA86+MES_EOD!AB86</f>
        <v>0</v>
      </c>
      <c r="L86">
        <f>NDMC_EOD!AA86+NDMC_EOD!AB86</f>
        <v>2.08</v>
      </c>
      <c r="M86">
        <f>TPDDL_EOD!AA86+TPDDL_EOD!AB86</f>
        <v>11.2</v>
      </c>
      <c r="N86">
        <f t="shared" si="6"/>
        <v>37.53</v>
      </c>
      <c r="O86" s="112">
        <f t="shared" si="7"/>
        <v>7.0000000000000284E-2</v>
      </c>
      <c r="P86">
        <v>15.699227284838795</v>
      </c>
      <c r="Q86">
        <v>8.5960031974420463</v>
      </c>
      <c r="R86">
        <v>0</v>
      </c>
      <c r="S86">
        <v>2.0838795630162537</v>
      </c>
      <c r="T86">
        <v>11.220889954702903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15.67</v>
      </c>
      <c r="J87">
        <f>BYPL_EOD!AA87+BYPL_EOD!AB87</f>
        <v>8.58</v>
      </c>
      <c r="K87">
        <f>MES_EOD!AA87+MES_EOD!AB87</f>
        <v>0</v>
      </c>
      <c r="L87">
        <f>NDMC_EOD!AA87+NDMC_EOD!AB87</f>
        <v>2.08</v>
      </c>
      <c r="M87">
        <f>TPDDL_EOD!AA87+TPDDL_EOD!AB87</f>
        <v>11.2</v>
      </c>
      <c r="N87">
        <f t="shared" si="6"/>
        <v>37.53</v>
      </c>
      <c r="O87" s="112">
        <f t="shared" si="7"/>
        <v>7.0000000000000284E-2</v>
      </c>
      <c r="P87">
        <v>15.699227284838795</v>
      </c>
      <c r="Q87">
        <v>8.5960031974420463</v>
      </c>
      <c r="R87">
        <v>0</v>
      </c>
      <c r="S87">
        <v>2.0838795630162537</v>
      </c>
      <c r="T87">
        <v>11.220889954702903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15.67</v>
      </c>
      <c r="J88">
        <f>BYPL_EOD!AA88+BYPL_EOD!AB88</f>
        <v>8.58</v>
      </c>
      <c r="K88">
        <f>MES_EOD!AA88+MES_EOD!AB88</f>
        <v>0</v>
      </c>
      <c r="L88">
        <f>NDMC_EOD!AA88+NDMC_EOD!AB88</f>
        <v>2.08</v>
      </c>
      <c r="M88">
        <f>TPDDL_EOD!AA88+TPDDL_EOD!AB88</f>
        <v>11.2</v>
      </c>
      <c r="N88">
        <f t="shared" si="6"/>
        <v>37.53</v>
      </c>
      <c r="O88" s="112">
        <f t="shared" si="7"/>
        <v>7.0000000000000284E-2</v>
      </c>
      <c r="P88">
        <v>15.699227284838795</v>
      </c>
      <c r="Q88">
        <v>8.5960031974420463</v>
      </c>
      <c r="R88">
        <v>0</v>
      </c>
      <c r="S88">
        <v>2.0838795630162537</v>
      </c>
      <c r="T88">
        <v>11.220889954702903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0.87608249999999988</v>
      </c>
      <c r="E99" s="114">
        <f t="shared" si="12"/>
        <v>0</v>
      </c>
      <c r="F99" s="114">
        <f t="shared" si="12"/>
        <v>1.728</v>
      </c>
      <c r="G99" s="114">
        <f t="shared" si="12"/>
        <v>0.87608249999999988</v>
      </c>
      <c r="H99" s="114"/>
      <c r="I99" s="114">
        <f t="shared" si="12"/>
        <v>0.36085750000000061</v>
      </c>
      <c r="J99" s="114">
        <f t="shared" si="12"/>
        <v>0.20025000000000023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0.26625000000000015</v>
      </c>
      <c r="N99" s="114">
        <f t="shared" si="12"/>
        <v>0.87727750000000149</v>
      </c>
      <c r="O99" s="114">
        <f t="shared" si="12"/>
        <v>-1.1950000000000198E-3</v>
      </c>
      <c r="P99" s="114">
        <f t="shared" si="12"/>
        <v>0.36039030167693303</v>
      </c>
      <c r="Q99" s="114">
        <f t="shared" si="12"/>
        <v>0.19997692597287431</v>
      </c>
      <c r="R99" s="114">
        <f t="shared" si="12"/>
        <v>0</v>
      </c>
      <c r="S99" s="114">
        <f t="shared" si="12"/>
        <v>4.9847021213426074E-2</v>
      </c>
      <c r="T99" s="114">
        <f t="shared" si="12"/>
        <v>0.26586825113676649</v>
      </c>
      <c r="U99" s="114">
        <f t="shared" si="12"/>
        <v>0.87608249999999988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221.44</v>
      </c>
      <c r="E25">
        <f>BAWANA!AM25</f>
        <v>0</v>
      </c>
      <c r="F25">
        <f t="shared" si="4"/>
        <v>256</v>
      </c>
      <c r="G25">
        <f t="shared" si="5"/>
        <v>221.44</v>
      </c>
      <c r="H25" s="112"/>
      <c r="I25">
        <f>BRPL_EOD!AI25+BRPL_EOD!AJ25</f>
        <v>99.61</v>
      </c>
      <c r="J25">
        <f>BYPL_EOD!AI25+BYPL_EOD!AJ25</f>
        <v>45</v>
      </c>
      <c r="K25">
        <f>MES_EOD!AI25+MES_EOD!AJ25</f>
        <v>5</v>
      </c>
      <c r="L25">
        <f>NDMC_EOD!AI25+NDMC_EOD!AJ25</f>
        <v>19</v>
      </c>
      <c r="M25">
        <f>TPDDL_EOD!AI25+TPDDL_EOD!AJ25</f>
        <v>52.82</v>
      </c>
      <c r="N25">
        <f t="shared" si="0"/>
        <v>221.43</v>
      </c>
      <c r="O25" s="112">
        <f t="shared" si="1"/>
        <v>9.9999999999909051E-3</v>
      </c>
      <c r="P25">
        <v>99.61449848710653</v>
      </c>
      <c r="Q25">
        <v>45.002032244953256</v>
      </c>
      <c r="R25">
        <v>5.0002258049948063</v>
      </c>
      <c r="S25">
        <v>19.000858058980263</v>
      </c>
      <c r="T25">
        <v>52.822385403965136</v>
      </c>
      <c r="U25" s="114">
        <f t="shared" si="2"/>
        <v>221.44000000000003</v>
      </c>
      <c r="V25" s="112">
        <f t="shared" si="3"/>
        <v>0</v>
      </c>
      <c r="Y25">
        <f>BAWANA!AW25+BAWANA!AX25</f>
        <v>24.28</v>
      </c>
      <c r="Z25">
        <f>BAWANA!BD25+BAWANA!BE25</f>
        <v>24.28</v>
      </c>
      <c r="AA25">
        <f>BAWANA!X25+BAWANA!Y25</f>
        <v>24.28</v>
      </c>
      <c r="AB25">
        <f>BAWANA!AE25+BAWANA!AF25</f>
        <v>24.28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221.44</v>
      </c>
      <c r="E26">
        <f>BAWANA!AM26</f>
        <v>0</v>
      </c>
      <c r="F26">
        <f t="shared" si="4"/>
        <v>256</v>
      </c>
      <c r="G26">
        <f t="shared" si="5"/>
        <v>221.44</v>
      </c>
      <c r="H26" s="112"/>
      <c r="I26">
        <f>BRPL_EOD!AI26+BRPL_EOD!AJ26</f>
        <v>99.61</v>
      </c>
      <c r="J26">
        <f>BYPL_EOD!AI26+BYPL_EOD!AJ26</f>
        <v>45</v>
      </c>
      <c r="K26">
        <f>MES_EOD!AI26+MES_EOD!AJ26</f>
        <v>5</v>
      </c>
      <c r="L26">
        <f>NDMC_EOD!AI26+NDMC_EOD!AJ26</f>
        <v>19</v>
      </c>
      <c r="M26">
        <f>TPDDL_EOD!AI26+TPDDL_EOD!AJ26</f>
        <v>52.82</v>
      </c>
      <c r="N26">
        <f t="shared" si="0"/>
        <v>221.43</v>
      </c>
      <c r="O26" s="112">
        <f t="shared" si="1"/>
        <v>9.9999999999909051E-3</v>
      </c>
      <c r="P26">
        <v>99.61449848710653</v>
      </c>
      <c r="Q26">
        <v>45.002032244953256</v>
      </c>
      <c r="R26">
        <v>5.0002258049948063</v>
      </c>
      <c r="S26">
        <v>19.000858058980263</v>
      </c>
      <c r="T26">
        <v>52.822385403965136</v>
      </c>
      <c r="U26" s="114">
        <f t="shared" si="2"/>
        <v>221.44000000000003</v>
      </c>
      <c r="V26" s="112">
        <f t="shared" si="3"/>
        <v>0</v>
      </c>
      <c r="Y26">
        <f>BAWANA!AW26+BAWANA!AX26</f>
        <v>24.28</v>
      </c>
      <c r="Z26">
        <f>BAWANA!BD26+BAWANA!BE26</f>
        <v>24.28</v>
      </c>
      <c r="AA26">
        <f>BAWANA!X26+BAWANA!Y26</f>
        <v>24.28</v>
      </c>
      <c r="AB26">
        <f>BAWANA!AE26+BAWANA!AF26</f>
        <v>24.28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221.44</v>
      </c>
      <c r="E27">
        <f>BAWANA!AM27</f>
        <v>0</v>
      </c>
      <c r="F27">
        <f t="shared" si="4"/>
        <v>256</v>
      </c>
      <c r="G27">
        <f t="shared" si="5"/>
        <v>221.44</v>
      </c>
      <c r="H27" s="112"/>
      <c r="I27">
        <f>BRPL_EOD!AI27+BRPL_EOD!AJ27</f>
        <v>99.61</v>
      </c>
      <c r="J27">
        <f>BYPL_EOD!AI27+BYPL_EOD!AJ27</f>
        <v>45</v>
      </c>
      <c r="K27">
        <f>MES_EOD!AI27+MES_EOD!AJ27</f>
        <v>5</v>
      </c>
      <c r="L27">
        <f>NDMC_EOD!AI27+NDMC_EOD!AJ27</f>
        <v>19</v>
      </c>
      <c r="M27">
        <f>TPDDL_EOD!AI27+TPDDL_EOD!AJ27</f>
        <v>52.82</v>
      </c>
      <c r="N27">
        <f t="shared" si="0"/>
        <v>221.43</v>
      </c>
      <c r="O27" s="112">
        <f t="shared" si="1"/>
        <v>9.9999999999909051E-3</v>
      </c>
      <c r="P27">
        <v>99.61449848710653</v>
      </c>
      <c r="Q27">
        <v>45.002032244953256</v>
      </c>
      <c r="R27">
        <v>5.0002258049948063</v>
      </c>
      <c r="S27">
        <v>19.000858058980263</v>
      </c>
      <c r="T27">
        <v>52.822385403965136</v>
      </c>
      <c r="U27" s="114">
        <f t="shared" si="2"/>
        <v>221.44000000000003</v>
      </c>
      <c r="V27" s="112">
        <f t="shared" si="3"/>
        <v>0</v>
      </c>
      <c r="Y27">
        <f>BAWANA!AW27+BAWANA!AX27</f>
        <v>24.28</v>
      </c>
      <c r="Z27">
        <f>BAWANA!BD27+BAWANA!BE27</f>
        <v>24.28</v>
      </c>
      <c r="AA27">
        <f>BAWANA!X27+BAWANA!Y27</f>
        <v>24.28</v>
      </c>
      <c r="AB27">
        <f>BAWANA!AE27+BAWANA!AF27</f>
        <v>24.28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221.44</v>
      </c>
      <c r="E28">
        <f>BAWANA!AM28</f>
        <v>0</v>
      </c>
      <c r="F28">
        <f t="shared" si="4"/>
        <v>256</v>
      </c>
      <c r="G28">
        <f t="shared" si="5"/>
        <v>221.44</v>
      </c>
      <c r="H28" s="112"/>
      <c r="I28">
        <f>BRPL_EOD!AI28+BRPL_EOD!AJ28</f>
        <v>99.61</v>
      </c>
      <c r="J28">
        <f>BYPL_EOD!AI28+BYPL_EOD!AJ28</f>
        <v>45</v>
      </c>
      <c r="K28">
        <f>MES_EOD!AI28+MES_EOD!AJ28</f>
        <v>5</v>
      </c>
      <c r="L28">
        <f>NDMC_EOD!AI28+NDMC_EOD!AJ28</f>
        <v>19</v>
      </c>
      <c r="M28">
        <f>TPDDL_EOD!AI28+TPDDL_EOD!AJ28</f>
        <v>52.82</v>
      </c>
      <c r="N28">
        <f t="shared" si="0"/>
        <v>221.43</v>
      </c>
      <c r="O28" s="112">
        <f t="shared" si="1"/>
        <v>9.9999999999909051E-3</v>
      </c>
      <c r="P28">
        <v>99.61449848710653</v>
      </c>
      <c r="Q28">
        <v>45.002032244953256</v>
      </c>
      <c r="R28">
        <v>5.0002258049948063</v>
      </c>
      <c r="S28">
        <v>19.000858058980263</v>
      </c>
      <c r="T28">
        <v>52.822385403965136</v>
      </c>
      <c r="U28" s="114">
        <f t="shared" si="2"/>
        <v>221.44000000000003</v>
      </c>
      <c r="V28" s="112">
        <f t="shared" si="3"/>
        <v>0</v>
      </c>
      <c r="Y28">
        <f>BAWANA!AW28+BAWANA!AX28</f>
        <v>24.28</v>
      </c>
      <c r="Z28">
        <f>BAWANA!BD28+BAWANA!BE28</f>
        <v>24.28</v>
      </c>
      <c r="AA28">
        <f>BAWANA!X28+BAWANA!Y28</f>
        <v>24.28</v>
      </c>
      <c r="AB28">
        <f>BAWANA!AE28+BAWANA!AF28</f>
        <v>24.28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2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2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4">
        <f t="shared" si="2"/>
        <v>216.01999999999998</v>
      </c>
      <c r="V32" s="112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2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2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4">
        <f t="shared" si="2"/>
        <v>216.01999999999998</v>
      </c>
      <c r="V33" s="112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12"/>
      <c r="I34">
        <f>BRPL_EOD!AI34+BRPL_EOD!AJ34</f>
        <v>84.02</v>
      </c>
      <c r="J34">
        <f>BYPL_EOD!AI34+BYPL_EOD!AJ34</f>
        <v>48.59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58.71</v>
      </c>
      <c r="N34">
        <f t="shared" si="0"/>
        <v>216.01000000000002</v>
      </c>
      <c r="O34" s="112">
        <f t="shared" si="1"/>
        <v>9.9999999999624833E-3</v>
      </c>
      <c r="P34">
        <v>84.02388963473912</v>
      </c>
      <c r="Q34">
        <v>48.592249432896622</v>
      </c>
      <c r="R34">
        <v>5.0002314707652413</v>
      </c>
      <c r="S34">
        <v>19.690911531873521</v>
      </c>
      <c r="T34">
        <v>58.712717929725464</v>
      </c>
      <c r="U34" s="114">
        <f t="shared" si="2"/>
        <v>216.01999999999998</v>
      </c>
      <c r="V34" s="112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2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2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4">
        <f t="shared" si="2"/>
        <v>216.01999999999998</v>
      </c>
      <c r="V37" s="112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2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2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4">
        <f t="shared" si="2"/>
        <v>216.01999999999998</v>
      </c>
      <c r="V38" s="112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2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2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4">
        <f t="shared" si="2"/>
        <v>216.01999999999998</v>
      </c>
      <c r="V39" s="112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2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2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4">
        <f t="shared" si="2"/>
        <v>216.01999999999998</v>
      </c>
      <c r="V40" s="112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218.61</v>
      </c>
      <c r="E63">
        <f>BAWANA!AM63</f>
        <v>0</v>
      </c>
      <c r="F63">
        <f t="shared" si="4"/>
        <v>256</v>
      </c>
      <c r="G63">
        <f t="shared" si="5"/>
        <v>218.61</v>
      </c>
      <c r="H63" s="112"/>
      <c r="I63">
        <f>BRPL_EOD!AI63+BRPL_EOD!AJ63</f>
        <v>99.61</v>
      </c>
      <c r="J63">
        <f>BYPL_EOD!AI63+BYPL_EOD!AJ63</f>
        <v>45</v>
      </c>
      <c r="K63">
        <f>MES_EOD!AI63+MES_EOD!AJ63</f>
        <v>5</v>
      </c>
      <c r="L63">
        <f>NDMC_EOD!AI63+NDMC_EOD!AJ63</f>
        <v>19</v>
      </c>
      <c r="M63">
        <f>TPDDL_EOD!AI63+TPDDL_EOD!AJ63</f>
        <v>50</v>
      </c>
      <c r="N63">
        <f t="shared" si="0"/>
        <v>218.61</v>
      </c>
      <c r="O63" s="112">
        <f t="shared" si="1"/>
        <v>0</v>
      </c>
      <c r="P63">
        <v>99.61</v>
      </c>
      <c r="Q63">
        <v>45</v>
      </c>
      <c r="R63">
        <v>5</v>
      </c>
      <c r="S63">
        <v>19</v>
      </c>
      <c r="T63">
        <v>50</v>
      </c>
      <c r="U63" s="114">
        <f t="shared" si="2"/>
        <v>218.61</v>
      </c>
      <c r="V63" s="112">
        <f t="shared" si="3"/>
        <v>0</v>
      </c>
      <c r="Y63">
        <f>BAWANA!AW63+BAWANA!AX63</f>
        <v>19.39</v>
      </c>
      <c r="Z63">
        <f>BAWANA!BD63+BAWANA!BE63</f>
        <v>32</v>
      </c>
      <c r="AA63">
        <f>BAWANA!X63+BAWANA!Y63</f>
        <v>19.39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238.22000000000003</v>
      </c>
      <c r="E64">
        <f>BAWANA!AM64</f>
        <v>0</v>
      </c>
      <c r="F64">
        <f t="shared" si="4"/>
        <v>256</v>
      </c>
      <c r="G64">
        <f t="shared" si="5"/>
        <v>238.22000000000003</v>
      </c>
      <c r="H64" s="112"/>
      <c r="I64">
        <f>BRPL_EOD!AI64+BRPL_EOD!AJ64</f>
        <v>99.61</v>
      </c>
      <c r="J64">
        <f>BYPL_EOD!AI64+BYPL_EOD!AJ64</f>
        <v>45</v>
      </c>
      <c r="K64">
        <f>MES_EOD!AI64+MES_EOD!AJ64</f>
        <v>5</v>
      </c>
      <c r="L64">
        <f>NDMC_EOD!AI64+NDMC_EOD!AJ64</f>
        <v>19</v>
      </c>
      <c r="M64">
        <f>TPDDL_EOD!AI64+TPDDL_EOD!AJ64</f>
        <v>69.61</v>
      </c>
      <c r="N64">
        <f t="shared" si="0"/>
        <v>238.22000000000003</v>
      </c>
      <c r="O64" s="112">
        <f t="shared" si="1"/>
        <v>0</v>
      </c>
      <c r="P64">
        <v>99.61</v>
      </c>
      <c r="Q64">
        <v>45</v>
      </c>
      <c r="R64">
        <v>5</v>
      </c>
      <c r="S64">
        <v>19</v>
      </c>
      <c r="T64">
        <v>69.61</v>
      </c>
      <c r="U64" s="114">
        <f t="shared" si="2"/>
        <v>238.22000000000003</v>
      </c>
      <c r="V64" s="112">
        <f t="shared" si="3"/>
        <v>0</v>
      </c>
      <c r="Y64">
        <f>BAWANA!AW64+BAWANA!AX64</f>
        <v>0</v>
      </c>
      <c r="Z64">
        <f>BAWANA!BD64+BAWANA!BE64</f>
        <v>32</v>
      </c>
      <c r="AA64">
        <f>BAWANA!X64+BAWANA!Y64</f>
        <v>0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238.22000000000003</v>
      </c>
      <c r="E65">
        <f>BAWANA!AM65</f>
        <v>0</v>
      </c>
      <c r="F65">
        <f t="shared" si="4"/>
        <v>256</v>
      </c>
      <c r="G65">
        <f t="shared" si="5"/>
        <v>238.22000000000003</v>
      </c>
      <c r="H65" s="112"/>
      <c r="I65">
        <f>BRPL_EOD!AI65+BRPL_EOD!AJ65</f>
        <v>99.61</v>
      </c>
      <c r="J65">
        <f>BYPL_EOD!AI65+BYPL_EOD!AJ65</f>
        <v>45</v>
      </c>
      <c r="K65">
        <f>MES_EOD!AI65+MES_EOD!AJ65</f>
        <v>5</v>
      </c>
      <c r="L65">
        <f>NDMC_EOD!AI65+NDMC_EOD!AJ65</f>
        <v>19</v>
      </c>
      <c r="M65">
        <f>TPDDL_EOD!AI65+TPDDL_EOD!AJ65</f>
        <v>69.61</v>
      </c>
      <c r="N65">
        <f t="shared" si="0"/>
        <v>238.22000000000003</v>
      </c>
      <c r="O65" s="112">
        <f t="shared" si="1"/>
        <v>0</v>
      </c>
      <c r="P65">
        <v>99.61</v>
      </c>
      <c r="Q65">
        <v>45</v>
      </c>
      <c r="R65">
        <v>5</v>
      </c>
      <c r="S65">
        <v>19</v>
      </c>
      <c r="T65">
        <v>69.61</v>
      </c>
      <c r="U65" s="114">
        <f t="shared" si="2"/>
        <v>238.22000000000003</v>
      </c>
      <c r="V65" s="112">
        <f t="shared" si="3"/>
        <v>0</v>
      </c>
      <c r="Y65">
        <f>BAWANA!AW65+BAWANA!AX65</f>
        <v>0</v>
      </c>
      <c r="Z65">
        <f>BAWANA!BD65+BAWANA!BE65</f>
        <v>32</v>
      </c>
      <c r="AA65">
        <f>BAWANA!X65+BAWANA!Y65</f>
        <v>0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238.22000000000003</v>
      </c>
      <c r="E66">
        <f>BAWANA!AM66</f>
        <v>0</v>
      </c>
      <c r="F66">
        <f t="shared" si="4"/>
        <v>256</v>
      </c>
      <c r="G66">
        <f t="shared" si="5"/>
        <v>238.22000000000003</v>
      </c>
      <c r="H66" s="112"/>
      <c r="I66">
        <f>BRPL_EOD!AI66+BRPL_EOD!AJ66</f>
        <v>99.61</v>
      </c>
      <c r="J66">
        <f>BYPL_EOD!AI66+BYPL_EOD!AJ66</f>
        <v>45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238.22000000000003</v>
      </c>
      <c r="O66" s="112">
        <f t="shared" si="1"/>
        <v>0</v>
      </c>
      <c r="P66">
        <v>99.61</v>
      </c>
      <c r="Q66">
        <v>45</v>
      </c>
      <c r="R66">
        <v>5</v>
      </c>
      <c r="S66">
        <v>19</v>
      </c>
      <c r="T66">
        <v>69.61</v>
      </c>
      <c r="U66" s="114">
        <f t="shared" si="2"/>
        <v>238.22000000000003</v>
      </c>
      <c r="V66" s="112">
        <f t="shared" si="3"/>
        <v>0</v>
      </c>
      <c r="Y66">
        <f>BAWANA!AW66+BAWANA!AX66</f>
        <v>0</v>
      </c>
      <c r="Z66">
        <f>BAWANA!BD66+BAWANA!BE66</f>
        <v>32</v>
      </c>
      <c r="AA66">
        <f>BAWANA!X66+BAWANA!Y66</f>
        <v>0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279</v>
      </c>
      <c r="E67">
        <f>BAWANA!AM67</f>
        <v>0</v>
      </c>
      <c r="F67">
        <f t="shared" si="4"/>
        <v>256</v>
      </c>
      <c r="G67">
        <f t="shared" si="5"/>
        <v>279</v>
      </c>
      <c r="H67" s="112"/>
      <c r="I67">
        <f>BRPL_EOD!AI67+BRPL_EOD!AJ67</f>
        <v>144.72999999999999</v>
      </c>
      <c r="J67">
        <f>BYPL_EOD!AI67+BYPL_EOD!AJ67</f>
        <v>43.59</v>
      </c>
      <c r="K67">
        <f>MES_EOD!AI67+MES_EOD!AJ67</f>
        <v>4.84</v>
      </c>
      <c r="L67">
        <f>NDMC_EOD!AI67+NDMC_EOD!AJ67</f>
        <v>18.41</v>
      </c>
      <c r="M67">
        <f>TPDDL_EOD!AI67+TPDDL_EOD!AJ67</f>
        <v>67.430000000000007</v>
      </c>
      <c r="N67">
        <f t="shared" ref="N67:N98" si="7">SUM(I67:M67)</f>
        <v>279</v>
      </c>
      <c r="O67" s="112">
        <f t="shared" ref="O67:O98" si="8">G67-N67</f>
        <v>0</v>
      </c>
      <c r="P67">
        <v>144.72999999999999</v>
      </c>
      <c r="Q67">
        <v>43.59</v>
      </c>
      <c r="R67">
        <v>4.84</v>
      </c>
      <c r="S67">
        <v>18.41</v>
      </c>
      <c r="T67">
        <v>67.430000000000007</v>
      </c>
      <c r="U67" s="114">
        <f t="shared" ref="U67:U98" si="9">SUM(P67:T67)</f>
        <v>279</v>
      </c>
      <c r="V67" s="112">
        <f t="shared" ref="V67:V99" si="10">G67-U67</f>
        <v>0</v>
      </c>
      <c r="Y67">
        <f>BAWANA!AW67+BAWANA!AX67</f>
        <v>0</v>
      </c>
      <c r="Z67">
        <f>BAWANA!BD67+BAWANA!BE67</f>
        <v>31</v>
      </c>
      <c r="AA67">
        <f>BAWANA!X67+BAWANA!Y67</f>
        <v>0</v>
      </c>
      <c r="AB67">
        <f>BAWANA!AE67+BAWANA!AF67</f>
        <v>31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279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279</v>
      </c>
      <c r="H68" s="112"/>
      <c r="I68">
        <f>BRPL_EOD!AI68+BRPL_EOD!AJ68</f>
        <v>144.72999999999999</v>
      </c>
      <c r="J68">
        <f>BYPL_EOD!AI68+BYPL_EOD!AJ68</f>
        <v>43.59</v>
      </c>
      <c r="K68">
        <f>MES_EOD!AI68+MES_EOD!AJ68</f>
        <v>4.84</v>
      </c>
      <c r="L68">
        <f>NDMC_EOD!AI68+NDMC_EOD!AJ68</f>
        <v>18.41</v>
      </c>
      <c r="M68">
        <f>TPDDL_EOD!AI68+TPDDL_EOD!AJ68</f>
        <v>67.430000000000007</v>
      </c>
      <c r="N68">
        <f t="shared" si="7"/>
        <v>279</v>
      </c>
      <c r="O68" s="112">
        <f t="shared" si="8"/>
        <v>0</v>
      </c>
      <c r="P68">
        <v>144.72999999999999</v>
      </c>
      <c r="Q68">
        <v>43.59</v>
      </c>
      <c r="R68">
        <v>4.84</v>
      </c>
      <c r="S68">
        <v>18.41</v>
      </c>
      <c r="T68">
        <v>67.430000000000007</v>
      </c>
      <c r="U68" s="114">
        <f t="shared" si="9"/>
        <v>279</v>
      </c>
      <c r="V68" s="112">
        <f t="shared" si="10"/>
        <v>0</v>
      </c>
      <c r="Y68">
        <f>BAWANA!AW68+BAWANA!AX68</f>
        <v>0</v>
      </c>
      <c r="Z68">
        <f>BAWANA!BD68+BAWANA!BE68</f>
        <v>31</v>
      </c>
      <c r="AA68">
        <f>BAWANA!X68+BAWANA!Y68</f>
        <v>0</v>
      </c>
      <c r="AB68">
        <f>BAWANA!AE68+BAWANA!AF68</f>
        <v>31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279</v>
      </c>
      <c r="E69">
        <f>BAWANA!AM69</f>
        <v>0</v>
      </c>
      <c r="F69">
        <f t="shared" si="11"/>
        <v>256</v>
      </c>
      <c r="G69">
        <f t="shared" si="12"/>
        <v>279</v>
      </c>
      <c r="H69" s="112"/>
      <c r="I69">
        <f>BRPL_EOD!AI69+BRPL_EOD!AJ69</f>
        <v>140.34</v>
      </c>
      <c r="J69">
        <f>BYPL_EOD!AI69+BYPL_EOD!AJ69</f>
        <v>43.59</v>
      </c>
      <c r="K69">
        <f>MES_EOD!AI69+MES_EOD!AJ69</f>
        <v>9.23</v>
      </c>
      <c r="L69">
        <f>NDMC_EOD!AI69+NDMC_EOD!AJ69</f>
        <v>18.41</v>
      </c>
      <c r="M69">
        <f>TPDDL_EOD!AI69+TPDDL_EOD!AJ69</f>
        <v>67.430000000000007</v>
      </c>
      <c r="N69">
        <f t="shared" si="7"/>
        <v>279</v>
      </c>
      <c r="O69" s="112">
        <f t="shared" si="8"/>
        <v>0</v>
      </c>
      <c r="P69">
        <v>140.34</v>
      </c>
      <c r="Q69">
        <v>43.59</v>
      </c>
      <c r="R69">
        <v>9.23</v>
      </c>
      <c r="S69">
        <v>18.41</v>
      </c>
      <c r="T69">
        <v>67.430000000000007</v>
      </c>
      <c r="U69" s="114">
        <f t="shared" si="9"/>
        <v>279</v>
      </c>
      <c r="V69" s="112">
        <f t="shared" si="10"/>
        <v>0</v>
      </c>
      <c r="Y69">
        <f>BAWANA!AW69+BAWANA!AX69</f>
        <v>0</v>
      </c>
      <c r="Z69">
        <f>BAWANA!BD69+BAWANA!BE69</f>
        <v>31</v>
      </c>
      <c r="AA69">
        <f>BAWANA!X69+BAWANA!Y69</f>
        <v>0</v>
      </c>
      <c r="AB69">
        <f>BAWANA!AE69+BAWANA!AF69</f>
        <v>31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279</v>
      </c>
      <c r="E70">
        <f>BAWANA!AM70</f>
        <v>0</v>
      </c>
      <c r="F70">
        <f t="shared" si="11"/>
        <v>256</v>
      </c>
      <c r="G70">
        <f t="shared" si="12"/>
        <v>279</v>
      </c>
      <c r="H70" s="112"/>
      <c r="I70">
        <f>BRPL_EOD!AI70+BRPL_EOD!AJ70</f>
        <v>140.34</v>
      </c>
      <c r="J70">
        <f>BYPL_EOD!AI70+BYPL_EOD!AJ70</f>
        <v>43.59</v>
      </c>
      <c r="K70">
        <f>MES_EOD!AI70+MES_EOD!AJ70</f>
        <v>9.23</v>
      </c>
      <c r="L70">
        <f>NDMC_EOD!AI70+NDMC_EOD!AJ70</f>
        <v>18.41</v>
      </c>
      <c r="M70">
        <f>TPDDL_EOD!AI70+TPDDL_EOD!AJ70</f>
        <v>67.430000000000007</v>
      </c>
      <c r="N70">
        <f t="shared" si="7"/>
        <v>279</v>
      </c>
      <c r="O70" s="112">
        <f t="shared" si="8"/>
        <v>0</v>
      </c>
      <c r="P70">
        <v>140.34</v>
      </c>
      <c r="Q70">
        <v>43.59</v>
      </c>
      <c r="R70">
        <v>9.23</v>
      </c>
      <c r="S70">
        <v>18.41</v>
      </c>
      <c r="T70">
        <v>67.430000000000007</v>
      </c>
      <c r="U70" s="114">
        <f t="shared" si="9"/>
        <v>279</v>
      </c>
      <c r="V70" s="112">
        <f t="shared" si="10"/>
        <v>0</v>
      </c>
      <c r="Y70">
        <f>BAWANA!AW70+BAWANA!AX70</f>
        <v>0</v>
      </c>
      <c r="Z70">
        <f>BAWANA!BD70+BAWANA!BE70</f>
        <v>31</v>
      </c>
      <c r="AA70">
        <f>BAWANA!X70+BAWANA!Y70</f>
        <v>0</v>
      </c>
      <c r="AB70">
        <f>BAWANA!AE70+BAWANA!AF70</f>
        <v>31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248</v>
      </c>
      <c r="E71">
        <f>BAWANA!AM71</f>
        <v>0</v>
      </c>
      <c r="F71">
        <f t="shared" si="11"/>
        <v>256</v>
      </c>
      <c r="G71">
        <f t="shared" si="12"/>
        <v>248</v>
      </c>
      <c r="H71" s="112"/>
      <c r="I71">
        <f>BRPL_EOD!AI71+BRPL_EOD!AJ71</f>
        <v>101.06</v>
      </c>
      <c r="J71">
        <f>BYPL_EOD!AI71+BYPL_EOD!AJ71</f>
        <v>55.8</v>
      </c>
      <c r="K71">
        <f>MES_EOD!AI71+MES_EOD!AJ71</f>
        <v>5.3</v>
      </c>
      <c r="L71">
        <f>NDMC_EOD!AI71+NDMC_EOD!AJ71</f>
        <v>18.41</v>
      </c>
      <c r="M71">
        <f>TPDDL_EOD!AI71+TPDDL_EOD!AJ71</f>
        <v>67.430000000000007</v>
      </c>
      <c r="N71">
        <f t="shared" si="7"/>
        <v>248.00000000000003</v>
      </c>
      <c r="O71" s="112">
        <f t="shared" si="8"/>
        <v>0</v>
      </c>
      <c r="P71">
        <v>101.05999999999999</v>
      </c>
      <c r="Q71">
        <v>55.79999999999999</v>
      </c>
      <c r="R71">
        <v>5.2999999999999989</v>
      </c>
      <c r="S71">
        <v>18.409999999999997</v>
      </c>
      <c r="T71">
        <v>67.429999999999993</v>
      </c>
      <c r="U71" s="114">
        <f t="shared" si="9"/>
        <v>248</v>
      </c>
      <c r="V71" s="112">
        <f t="shared" si="10"/>
        <v>0</v>
      </c>
      <c r="Y71">
        <f>BAWANA!AW71+BAWANA!AX71</f>
        <v>31</v>
      </c>
      <c r="Z71">
        <f>BAWANA!BD71+BAWANA!BE71</f>
        <v>31</v>
      </c>
      <c r="AA71">
        <f>BAWANA!X71+BAWANA!Y71</f>
        <v>31</v>
      </c>
      <c r="AB71">
        <f>BAWANA!AE71+BAWANA!AF71</f>
        <v>31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248</v>
      </c>
      <c r="E72">
        <f>BAWANA!AM72</f>
        <v>0</v>
      </c>
      <c r="F72">
        <f t="shared" si="11"/>
        <v>256</v>
      </c>
      <c r="G72">
        <f t="shared" si="12"/>
        <v>248</v>
      </c>
      <c r="H72" s="112"/>
      <c r="I72">
        <f>BRPL_EOD!AI72+BRPL_EOD!AJ72</f>
        <v>101.06</v>
      </c>
      <c r="J72">
        <f>BYPL_EOD!AI72+BYPL_EOD!AJ72</f>
        <v>55.8</v>
      </c>
      <c r="K72">
        <f>MES_EOD!AI72+MES_EOD!AJ72</f>
        <v>5.3</v>
      </c>
      <c r="L72">
        <f>NDMC_EOD!AI72+NDMC_EOD!AJ72</f>
        <v>18.41</v>
      </c>
      <c r="M72">
        <f>TPDDL_EOD!AI72+TPDDL_EOD!AJ72</f>
        <v>67.430000000000007</v>
      </c>
      <c r="N72">
        <f t="shared" si="7"/>
        <v>248.00000000000003</v>
      </c>
      <c r="O72" s="112">
        <f t="shared" si="8"/>
        <v>0</v>
      </c>
      <c r="P72">
        <v>101.05999999999999</v>
      </c>
      <c r="Q72">
        <v>55.79999999999999</v>
      </c>
      <c r="R72">
        <v>5.2999999999999989</v>
      </c>
      <c r="S72">
        <v>18.409999999999997</v>
      </c>
      <c r="T72">
        <v>67.429999999999993</v>
      </c>
      <c r="U72" s="114">
        <f t="shared" si="9"/>
        <v>248</v>
      </c>
      <c r="V72" s="112">
        <f t="shared" si="10"/>
        <v>0</v>
      </c>
      <c r="Y72">
        <f>BAWANA!AW72+BAWANA!AX72</f>
        <v>31</v>
      </c>
      <c r="Z72">
        <f>BAWANA!BD72+BAWANA!BE72</f>
        <v>31</v>
      </c>
      <c r="AA72">
        <f>BAWANA!X72+BAWANA!Y72</f>
        <v>31</v>
      </c>
      <c r="AB72">
        <f>BAWANA!AE72+BAWANA!AF72</f>
        <v>31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247.96</v>
      </c>
      <c r="E73">
        <f>BAWANA!AM73</f>
        <v>0</v>
      </c>
      <c r="F73">
        <f t="shared" si="11"/>
        <v>256</v>
      </c>
      <c r="G73">
        <f t="shared" si="12"/>
        <v>247.96</v>
      </c>
      <c r="H73" s="112"/>
      <c r="I73">
        <f>BRPL_EOD!AI73+BRPL_EOD!AJ73</f>
        <v>96.55</v>
      </c>
      <c r="J73">
        <f>BYPL_EOD!AI73+BYPL_EOD!AJ73</f>
        <v>55.83</v>
      </c>
      <c r="K73">
        <f>MES_EOD!AI73+MES_EOD!AJ73</f>
        <v>9.69</v>
      </c>
      <c r="L73">
        <f>NDMC_EOD!AI73+NDMC_EOD!AJ73</f>
        <v>18.420000000000002</v>
      </c>
      <c r="M73">
        <f>TPDDL_EOD!AI73+TPDDL_EOD!AJ73</f>
        <v>67.47</v>
      </c>
      <c r="N73">
        <f t="shared" si="7"/>
        <v>247.96</v>
      </c>
      <c r="O73" s="112">
        <f t="shared" si="8"/>
        <v>0</v>
      </c>
      <c r="P73">
        <v>96.55</v>
      </c>
      <c r="Q73">
        <v>55.83</v>
      </c>
      <c r="R73">
        <v>9.69</v>
      </c>
      <c r="S73">
        <v>18.420000000000002</v>
      </c>
      <c r="T73">
        <v>67.47</v>
      </c>
      <c r="U73" s="114">
        <f t="shared" si="9"/>
        <v>247.96</v>
      </c>
      <c r="V73" s="112">
        <f t="shared" si="10"/>
        <v>0</v>
      </c>
      <c r="Y73">
        <f>BAWANA!AW73+BAWANA!AX73</f>
        <v>31.02</v>
      </c>
      <c r="Z73">
        <f>BAWANA!BD73+BAWANA!BE73</f>
        <v>31.02</v>
      </c>
      <c r="AA73">
        <f>BAWANA!X73+BAWANA!Y73</f>
        <v>31.02</v>
      </c>
      <c r="AB73">
        <f>BAWANA!AE73+BAWANA!AF73</f>
        <v>31.02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247.96</v>
      </c>
      <c r="E74">
        <f>BAWANA!AM74</f>
        <v>0</v>
      </c>
      <c r="F74">
        <f t="shared" si="11"/>
        <v>256</v>
      </c>
      <c r="G74">
        <f t="shared" si="12"/>
        <v>247.96</v>
      </c>
      <c r="H74" s="112"/>
      <c r="I74">
        <f>BRPL_EOD!AI74+BRPL_EOD!AJ74</f>
        <v>96.55</v>
      </c>
      <c r="J74">
        <f>BYPL_EOD!AI74+BYPL_EOD!AJ74</f>
        <v>55.83</v>
      </c>
      <c r="K74">
        <f>MES_EOD!AI74+MES_EOD!AJ74</f>
        <v>9.69</v>
      </c>
      <c r="L74">
        <f>NDMC_EOD!AI74+NDMC_EOD!AJ74</f>
        <v>18.420000000000002</v>
      </c>
      <c r="M74">
        <f>TPDDL_EOD!AI74+TPDDL_EOD!AJ74</f>
        <v>67.47</v>
      </c>
      <c r="N74">
        <f t="shared" si="7"/>
        <v>247.96</v>
      </c>
      <c r="O74" s="112">
        <f t="shared" si="8"/>
        <v>0</v>
      </c>
      <c r="P74">
        <v>96.55</v>
      </c>
      <c r="Q74">
        <v>55.83</v>
      </c>
      <c r="R74">
        <v>9.69</v>
      </c>
      <c r="S74">
        <v>18.420000000000002</v>
      </c>
      <c r="T74">
        <v>67.47</v>
      </c>
      <c r="U74" s="114">
        <f t="shared" si="9"/>
        <v>247.96</v>
      </c>
      <c r="V74" s="112">
        <f t="shared" si="10"/>
        <v>0</v>
      </c>
      <c r="Y74">
        <f>BAWANA!AW74+BAWANA!AX74</f>
        <v>31.02</v>
      </c>
      <c r="Z74">
        <f>BAWANA!BD74+BAWANA!BE74</f>
        <v>31.02</v>
      </c>
      <c r="AA74">
        <f>BAWANA!X74+BAWANA!Y74</f>
        <v>31.02</v>
      </c>
      <c r="AB74">
        <f>BAWANA!AE74+BAWANA!AF74</f>
        <v>31.02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251.96</v>
      </c>
      <c r="E75">
        <f>BAWANA!AM75</f>
        <v>0</v>
      </c>
      <c r="F75">
        <f t="shared" si="11"/>
        <v>256</v>
      </c>
      <c r="G75">
        <f t="shared" si="12"/>
        <v>251.96</v>
      </c>
      <c r="H75" s="112"/>
      <c r="I75">
        <f>BRPL_EOD!AI75+BRPL_EOD!AJ75</f>
        <v>98.11</v>
      </c>
      <c r="J75">
        <f>BYPL_EOD!AI75+BYPL_EOD!AJ75</f>
        <v>56.73</v>
      </c>
      <c r="K75">
        <f>MES_EOD!AI75+MES_EOD!AJ75</f>
        <v>9.85</v>
      </c>
      <c r="L75">
        <f>NDMC_EOD!AI75+NDMC_EOD!AJ75</f>
        <v>18.71</v>
      </c>
      <c r="M75">
        <f>TPDDL_EOD!AI75+TPDDL_EOD!AJ75</f>
        <v>68.56</v>
      </c>
      <c r="N75">
        <f t="shared" si="7"/>
        <v>251.96</v>
      </c>
      <c r="O75" s="112">
        <f t="shared" si="8"/>
        <v>0</v>
      </c>
      <c r="P75">
        <v>98.11</v>
      </c>
      <c r="Q75">
        <v>56.73</v>
      </c>
      <c r="R75">
        <v>9.85</v>
      </c>
      <c r="S75">
        <v>18.71</v>
      </c>
      <c r="T75">
        <v>68.56</v>
      </c>
      <c r="U75" s="114">
        <f t="shared" si="9"/>
        <v>251.96</v>
      </c>
      <c r="V75" s="112">
        <f t="shared" si="10"/>
        <v>0</v>
      </c>
      <c r="Y75">
        <f>BAWANA!AW75+BAWANA!AX75</f>
        <v>31.52</v>
      </c>
      <c r="Z75">
        <f>BAWANA!BD75+BAWANA!BE75</f>
        <v>31.52</v>
      </c>
      <c r="AA75">
        <f>BAWANA!X75+BAWANA!Y75</f>
        <v>31.52</v>
      </c>
      <c r="AB75">
        <f>BAWANA!AE75+BAWANA!AF75</f>
        <v>31.52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251.96</v>
      </c>
      <c r="E76">
        <f>BAWANA!AM76</f>
        <v>0</v>
      </c>
      <c r="F76">
        <f t="shared" si="11"/>
        <v>256</v>
      </c>
      <c r="G76">
        <f t="shared" si="12"/>
        <v>251.96</v>
      </c>
      <c r="H76" s="112"/>
      <c r="I76">
        <f>BRPL_EOD!AI76+BRPL_EOD!AJ76</f>
        <v>98.11</v>
      </c>
      <c r="J76">
        <f>BYPL_EOD!AI76+BYPL_EOD!AJ76</f>
        <v>56.73</v>
      </c>
      <c r="K76">
        <f>MES_EOD!AI76+MES_EOD!AJ76</f>
        <v>9.85</v>
      </c>
      <c r="L76">
        <f>NDMC_EOD!AI76+NDMC_EOD!AJ76</f>
        <v>18.71</v>
      </c>
      <c r="M76">
        <f>TPDDL_EOD!AI76+TPDDL_EOD!AJ76</f>
        <v>68.56</v>
      </c>
      <c r="N76">
        <f t="shared" si="7"/>
        <v>251.96</v>
      </c>
      <c r="O76" s="112">
        <f t="shared" si="8"/>
        <v>0</v>
      </c>
      <c r="P76">
        <v>98.11</v>
      </c>
      <c r="Q76">
        <v>56.73</v>
      </c>
      <c r="R76">
        <v>9.85</v>
      </c>
      <c r="S76">
        <v>18.71</v>
      </c>
      <c r="T76">
        <v>68.56</v>
      </c>
      <c r="U76" s="114">
        <f t="shared" si="9"/>
        <v>251.96</v>
      </c>
      <c r="V76" s="112">
        <f t="shared" si="10"/>
        <v>0</v>
      </c>
      <c r="Y76">
        <f>BAWANA!AW76+BAWANA!AX76</f>
        <v>31.52</v>
      </c>
      <c r="Z76">
        <f>BAWANA!BD76+BAWANA!BE76</f>
        <v>31.52</v>
      </c>
      <c r="AA76">
        <f>BAWANA!X76+BAWANA!Y76</f>
        <v>31.52</v>
      </c>
      <c r="AB76">
        <f>BAWANA!AE76+BAWANA!AF76</f>
        <v>31.52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251.96</v>
      </c>
      <c r="E77">
        <f>BAWANA!AM77</f>
        <v>0</v>
      </c>
      <c r="F77">
        <f t="shared" si="11"/>
        <v>256</v>
      </c>
      <c r="G77">
        <f t="shared" si="12"/>
        <v>251.96</v>
      </c>
      <c r="H77" s="112"/>
      <c r="I77">
        <f>BRPL_EOD!AI77+BRPL_EOD!AJ77</f>
        <v>98.11</v>
      </c>
      <c r="J77">
        <f>BYPL_EOD!AI77+BYPL_EOD!AJ77</f>
        <v>56.73</v>
      </c>
      <c r="K77">
        <f>MES_EOD!AI77+MES_EOD!AJ77</f>
        <v>9.85</v>
      </c>
      <c r="L77">
        <f>NDMC_EOD!AI77+NDMC_EOD!AJ77</f>
        <v>18.71</v>
      </c>
      <c r="M77">
        <f>TPDDL_EOD!AI77+TPDDL_EOD!AJ77</f>
        <v>68.56</v>
      </c>
      <c r="N77">
        <f t="shared" si="7"/>
        <v>251.96</v>
      </c>
      <c r="O77" s="112">
        <f t="shared" si="8"/>
        <v>0</v>
      </c>
      <c r="P77">
        <v>98.11</v>
      </c>
      <c r="Q77">
        <v>56.73</v>
      </c>
      <c r="R77">
        <v>9.85</v>
      </c>
      <c r="S77">
        <v>18.71</v>
      </c>
      <c r="T77">
        <v>68.56</v>
      </c>
      <c r="U77" s="114">
        <f t="shared" si="9"/>
        <v>251.96</v>
      </c>
      <c r="V77" s="112">
        <f t="shared" si="10"/>
        <v>0</v>
      </c>
      <c r="Y77">
        <f>BAWANA!AW77+BAWANA!AX77</f>
        <v>31.52</v>
      </c>
      <c r="Z77">
        <f>BAWANA!BD77+BAWANA!BE77</f>
        <v>31.52</v>
      </c>
      <c r="AA77">
        <f>BAWANA!X77+BAWANA!Y77</f>
        <v>31.52</v>
      </c>
      <c r="AB77">
        <f>BAWANA!AE77+BAWANA!AF77</f>
        <v>31.52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251.96</v>
      </c>
      <c r="E78">
        <f>BAWANA!AM78</f>
        <v>0</v>
      </c>
      <c r="F78">
        <f t="shared" si="11"/>
        <v>256</v>
      </c>
      <c r="G78">
        <f t="shared" si="12"/>
        <v>251.96</v>
      </c>
      <c r="H78" s="112"/>
      <c r="I78">
        <f>BRPL_EOD!AI78+BRPL_EOD!AJ78</f>
        <v>98.11</v>
      </c>
      <c r="J78">
        <f>BYPL_EOD!AI78+BYPL_EOD!AJ78</f>
        <v>56.73</v>
      </c>
      <c r="K78">
        <f>MES_EOD!AI78+MES_EOD!AJ78</f>
        <v>9.85</v>
      </c>
      <c r="L78">
        <f>NDMC_EOD!AI78+NDMC_EOD!AJ78</f>
        <v>18.71</v>
      </c>
      <c r="M78">
        <f>TPDDL_EOD!AI78+TPDDL_EOD!AJ78</f>
        <v>68.56</v>
      </c>
      <c r="N78">
        <f t="shared" si="7"/>
        <v>251.96</v>
      </c>
      <c r="O78" s="112">
        <f t="shared" si="8"/>
        <v>0</v>
      </c>
      <c r="P78">
        <v>98.11</v>
      </c>
      <c r="Q78">
        <v>56.73</v>
      </c>
      <c r="R78">
        <v>9.85</v>
      </c>
      <c r="S78">
        <v>18.71</v>
      </c>
      <c r="T78">
        <v>68.56</v>
      </c>
      <c r="U78" s="114">
        <f t="shared" si="9"/>
        <v>251.96</v>
      </c>
      <c r="V78" s="112">
        <f t="shared" si="10"/>
        <v>0</v>
      </c>
      <c r="Y78">
        <f>BAWANA!AW78+BAWANA!AX78</f>
        <v>31.52</v>
      </c>
      <c r="Z78">
        <f>BAWANA!BD78+BAWANA!BE78</f>
        <v>31.52</v>
      </c>
      <c r="AA78">
        <f>BAWANA!X78+BAWANA!Y78</f>
        <v>31.52</v>
      </c>
      <c r="AB78">
        <f>BAWANA!AE78+BAWANA!AF78</f>
        <v>31.52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250.82000000000002</v>
      </c>
      <c r="E79">
        <f>BAWANA!AM79</f>
        <v>0</v>
      </c>
      <c r="F79">
        <f t="shared" si="11"/>
        <v>256</v>
      </c>
      <c r="G79">
        <f t="shared" si="12"/>
        <v>250.82000000000002</v>
      </c>
      <c r="H79" s="112"/>
      <c r="I79">
        <f>BRPL_EOD!AI79+BRPL_EOD!AJ79</f>
        <v>99.61</v>
      </c>
      <c r="J79">
        <f>BYPL_EOD!AI79+BYPL_EOD!AJ79</f>
        <v>57.6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250.82</v>
      </c>
      <c r="O79" s="112">
        <f t="shared" si="8"/>
        <v>0</v>
      </c>
      <c r="P79">
        <v>99.610000000000014</v>
      </c>
      <c r="Q79">
        <v>57.600000000000009</v>
      </c>
      <c r="R79">
        <v>5.0000000000000009</v>
      </c>
      <c r="S79">
        <v>19.000000000000004</v>
      </c>
      <c r="T79">
        <v>69.610000000000014</v>
      </c>
      <c r="U79" s="114">
        <f t="shared" si="9"/>
        <v>250.82000000000005</v>
      </c>
      <c r="V79" s="112">
        <f t="shared" si="10"/>
        <v>0</v>
      </c>
      <c r="Y79">
        <f>BAWANA!AW79+BAWANA!AX79</f>
        <v>9.59</v>
      </c>
      <c r="Z79">
        <f>BAWANA!BD79+BAWANA!BE79</f>
        <v>9.59</v>
      </c>
      <c r="AA79">
        <f>BAWANA!X79+BAWANA!Y79</f>
        <v>9.59</v>
      </c>
      <c r="AB79">
        <f>BAWANA!AE79+BAWANA!AF79</f>
        <v>9.59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250.82000000000002</v>
      </c>
      <c r="E80">
        <f>BAWANA!AM80</f>
        <v>0</v>
      </c>
      <c r="F80">
        <f t="shared" si="11"/>
        <v>256</v>
      </c>
      <c r="G80">
        <f t="shared" si="12"/>
        <v>250.82000000000002</v>
      </c>
      <c r="H80" s="112"/>
      <c r="I80">
        <f>BRPL_EOD!AI80+BRPL_EOD!AJ80</f>
        <v>99.61</v>
      </c>
      <c r="J80">
        <f>BYPL_EOD!AI80+BYPL_EOD!AJ80</f>
        <v>57.6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250.82</v>
      </c>
      <c r="O80" s="112">
        <f t="shared" si="8"/>
        <v>0</v>
      </c>
      <c r="P80">
        <v>99.610000000000014</v>
      </c>
      <c r="Q80">
        <v>57.600000000000009</v>
      </c>
      <c r="R80">
        <v>5.0000000000000009</v>
      </c>
      <c r="S80">
        <v>19.000000000000004</v>
      </c>
      <c r="T80">
        <v>69.610000000000014</v>
      </c>
      <c r="U80" s="114">
        <f t="shared" si="9"/>
        <v>250.82000000000005</v>
      </c>
      <c r="V80" s="112">
        <f t="shared" si="10"/>
        <v>0</v>
      </c>
      <c r="Y80">
        <f>BAWANA!AW80+BAWANA!AX80</f>
        <v>9.59</v>
      </c>
      <c r="Z80">
        <f>BAWANA!BD80+BAWANA!BE80</f>
        <v>9.59</v>
      </c>
      <c r="AA80">
        <f>BAWANA!X80+BAWANA!Y80</f>
        <v>9.59</v>
      </c>
      <c r="AB80">
        <f>BAWANA!AE80+BAWANA!AF80</f>
        <v>9.59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232.2</v>
      </c>
      <c r="E81">
        <f>BAWANA!AM81</f>
        <v>0</v>
      </c>
      <c r="F81">
        <f t="shared" si="11"/>
        <v>256</v>
      </c>
      <c r="G81">
        <f t="shared" si="12"/>
        <v>232.2</v>
      </c>
      <c r="H81" s="112"/>
      <c r="I81">
        <f>BRPL_EOD!AI81+BRPL_EOD!AJ81</f>
        <v>81</v>
      </c>
      <c r="J81">
        <f>BYPL_EOD!AI81+BYPL_EOD!AJ81</f>
        <v>57.6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232.20999999999998</v>
      </c>
      <c r="O81" s="112">
        <f t="shared" si="8"/>
        <v>-9.9999999999909051E-3</v>
      </c>
      <c r="P81">
        <v>80.996511778131861</v>
      </c>
      <c r="Q81">
        <v>57.597519486671551</v>
      </c>
      <c r="R81">
        <v>4.9997846776624613</v>
      </c>
      <c r="S81">
        <v>18.99918177511735</v>
      </c>
      <c r="T81">
        <v>69.607002282416786</v>
      </c>
      <c r="U81" s="114">
        <f t="shared" si="9"/>
        <v>232.2</v>
      </c>
      <c r="V81" s="112">
        <f t="shared" si="10"/>
        <v>0</v>
      </c>
      <c r="Y81">
        <f>BAWANA!AW81+BAWANA!AX81</f>
        <v>18.899999999999999</v>
      </c>
      <c r="Z81">
        <f>BAWANA!BD81+BAWANA!BE81</f>
        <v>18.899999999999999</v>
      </c>
      <c r="AA81">
        <f>BAWANA!X81+BAWANA!Y81</f>
        <v>18.899999999999999</v>
      </c>
      <c r="AB81">
        <f>BAWANA!AE81+BAWANA!AF81</f>
        <v>18.899999999999999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232.2</v>
      </c>
      <c r="E82">
        <f>BAWANA!AM82</f>
        <v>0</v>
      </c>
      <c r="F82">
        <f t="shared" si="11"/>
        <v>256</v>
      </c>
      <c r="G82">
        <f t="shared" si="12"/>
        <v>232.2</v>
      </c>
      <c r="H82" s="112"/>
      <c r="I82">
        <f>BRPL_EOD!AI82+BRPL_EOD!AJ82</f>
        <v>81</v>
      </c>
      <c r="J82">
        <f>BYPL_EOD!AI82+BYPL_EOD!AJ82</f>
        <v>57.6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232.20999999999998</v>
      </c>
      <c r="O82" s="112">
        <f t="shared" si="8"/>
        <v>-9.9999999999909051E-3</v>
      </c>
      <c r="P82">
        <v>80.996511778131861</v>
      </c>
      <c r="Q82">
        <v>57.597519486671551</v>
      </c>
      <c r="R82">
        <v>4.9997846776624613</v>
      </c>
      <c r="S82">
        <v>18.99918177511735</v>
      </c>
      <c r="T82">
        <v>69.607002282416786</v>
      </c>
      <c r="U82" s="114">
        <f t="shared" si="9"/>
        <v>232.2</v>
      </c>
      <c r="V82" s="112">
        <f t="shared" si="10"/>
        <v>0</v>
      </c>
      <c r="Y82">
        <f>BAWANA!AW82+BAWANA!AX82</f>
        <v>18.899999999999999</v>
      </c>
      <c r="Z82">
        <f>BAWANA!BD82+BAWANA!BE82</f>
        <v>18.899999999999999</v>
      </c>
      <c r="AA82">
        <f>BAWANA!X82+BAWANA!Y82</f>
        <v>18.899999999999999</v>
      </c>
      <c r="AB82">
        <f>BAWANA!AE82+BAWANA!AF82</f>
        <v>18.899999999999999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232.2</v>
      </c>
      <c r="E83">
        <f>BAWANA!AM83</f>
        <v>0</v>
      </c>
      <c r="F83">
        <f t="shared" si="11"/>
        <v>256</v>
      </c>
      <c r="G83">
        <f t="shared" si="12"/>
        <v>232.2</v>
      </c>
      <c r="H83" s="112"/>
      <c r="I83">
        <f>BRPL_EOD!AI83+BRPL_EOD!AJ83</f>
        <v>81</v>
      </c>
      <c r="J83">
        <f>BYPL_EOD!AI83+BYPL_EOD!AJ83</f>
        <v>57.6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232.20999999999998</v>
      </c>
      <c r="O83" s="112">
        <f t="shared" si="8"/>
        <v>-9.9999999999909051E-3</v>
      </c>
      <c r="P83">
        <v>80.996511778131861</v>
      </c>
      <c r="Q83">
        <v>57.597519486671551</v>
      </c>
      <c r="R83">
        <v>4.9997846776624613</v>
      </c>
      <c r="S83">
        <v>18.99918177511735</v>
      </c>
      <c r="T83">
        <v>69.607002282416786</v>
      </c>
      <c r="U83" s="114">
        <f t="shared" si="9"/>
        <v>232.2</v>
      </c>
      <c r="V83" s="112">
        <f t="shared" si="10"/>
        <v>0</v>
      </c>
      <c r="Y83">
        <f>BAWANA!AW83+BAWANA!AX83</f>
        <v>18.899999999999999</v>
      </c>
      <c r="Z83">
        <f>BAWANA!BD83+BAWANA!BE83</f>
        <v>18.899999999999999</v>
      </c>
      <c r="AA83">
        <f>BAWANA!X83+BAWANA!Y83</f>
        <v>18.899999999999999</v>
      </c>
      <c r="AB83">
        <f>BAWANA!AE83+BAWANA!AF83</f>
        <v>18.899999999999999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232.2</v>
      </c>
      <c r="E84">
        <f>BAWANA!AM84</f>
        <v>0</v>
      </c>
      <c r="F84">
        <f t="shared" si="11"/>
        <v>256</v>
      </c>
      <c r="G84">
        <f t="shared" si="12"/>
        <v>232.2</v>
      </c>
      <c r="H84" s="112"/>
      <c r="I84">
        <f>BRPL_EOD!AI84+BRPL_EOD!AJ84</f>
        <v>81</v>
      </c>
      <c r="J84">
        <f>BYPL_EOD!AI84+BYPL_EOD!AJ84</f>
        <v>57.6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232.20999999999998</v>
      </c>
      <c r="O84" s="112">
        <f t="shared" si="8"/>
        <v>-9.9999999999909051E-3</v>
      </c>
      <c r="P84">
        <v>80.996511778131861</v>
      </c>
      <c r="Q84">
        <v>57.597519486671551</v>
      </c>
      <c r="R84">
        <v>4.9997846776624613</v>
      </c>
      <c r="S84">
        <v>18.99918177511735</v>
      </c>
      <c r="T84">
        <v>69.607002282416786</v>
      </c>
      <c r="U84" s="114">
        <f t="shared" si="9"/>
        <v>232.2</v>
      </c>
      <c r="V84" s="112">
        <f t="shared" si="10"/>
        <v>0</v>
      </c>
      <c r="Y84">
        <f>BAWANA!AW84+BAWANA!AX84</f>
        <v>18.899999999999999</v>
      </c>
      <c r="Z84">
        <f>BAWANA!BD84+BAWANA!BE84</f>
        <v>18.899999999999999</v>
      </c>
      <c r="AA84">
        <f>BAWANA!X84+BAWANA!Y84</f>
        <v>18.899999999999999</v>
      </c>
      <c r="AB84">
        <f>BAWANA!AE84+BAWANA!AF84</f>
        <v>18.899999999999999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219.61</v>
      </c>
      <c r="E85">
        <f>BAWANA!AM85</f>
        <v>0</v>
      </c>
      <c r="F85">
        <f t="shared" si="11"/>
        <v>256</v>
      </c>
      <c r="G85">
        <f t="shared" si="12"/>
        <v>219.61</v>
      </c>
      <c r="H85" s="112"/>
      <c r="I85">
        <f>BRPL_EOD!AI85+BRPL_EOD!AJ85</f>
        <v>81</v>
      </c>
      <c r="J85">
        <f>BYPL_EOD!AI85+BYPL_EOD!AJ85</f>
        <v>45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219.61</v>
      </c>
      <c r="O85" s="112">
        <f t="shared" si="8"/>
        <v>0</v>
      </c>
      <c r="P85">
        <v>81</v>
      </c>
      <c r="Q85">
        <v>45</v>
      </c>
      <c r="R85">
        <v>5</v>
      </c>
      <c r="S85">
        <v>19</v>
      </c>
      <c r="T85">
        <v>69.61</v>
      </c>
      <c r="U85" s="114">
        <f t="shared" si="9"/>
        <v>219.61</v>
      </c>
      <c r="V85" s="112">
        <f t="shared" si="10"/>
        <v>0</v>
      </c>
      <c r="Y85">
        <f>BAWANA!AW85+BAWANA!AX85</f>
        <v>32</v>
      </c>
      <c r="Z85">
        <f>BAWANA!BD85+BAWANA!BE85</f>
        <v>18.39</v>
      </c>
      <c r="AA85">
        <f>BAWANA!X85+BAWANA!Y85</f>
        <v>32</v>
      </c>
      <c r="AB85">
        <f>BAWANA!AE85+BAWANA!AF85</f>
        <v>18.39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219.61</v>
      </c>
      <c r="E86">
        <f>BAWANA!AM86</f>
        <v>0</v>
      </c>
      <c r="F86">
        <f t="shared" si="11"/>
        <v>256</v>
      </c>
      <c r="G86">
        <f t="shared" si="12"/>
        <v>219.61</v>
      </c>
      <c r="H86" s="112"/>
      <c r="I86">
        <f>BRPL_EOD!AI86+BRPL_EOD!AJ86</f>
        <v>81</v>
      </c>
      <c r="J86">
        <f>BYPL_EOD!AI86+BYPL_EOD!AJ86</f>
        <v>45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219.61</v>
      </c>
      <c r="O86" s="112">
        <f t="shared" si="8"/>
        <v>0</v>
      </c>
      <c r="P86">
        <v>81</v>
      </c>
      <c r="Q86">
        <v>45</v>
      </c>
      <c r="R86">
        <v>5</v>
      </c>
      <c r="S86">
        <v>19</v>
      </c>
      <c r="T86">
        <v>69.61</v>
      </c>
      <c r="U86" s="114">
        <f t="shared" si="9"/>
        <v>219.61</v>
      </c>
      <c r="V86" s="112">
        <f t="shared" si="10"/>
        <v>0</v>
      </c>
      <c r="Y86">
        <f>BAWANA!AW86+BAWANA!AX86</f>
        <v>32</v>
      </c>
      <c r="Z86">
        <f>BAWANA!BD86+BAWANA!BE86</f>
        <v>18.39</v>
      </c>
      <c r="AA86">
        <f>BAWANA!X86+BAWANA!Y86</f>
        <v>32</v>
      </c>
      <c r="AB86">
        <f>BAWANA!AE86+BAWANA!AF86</f>
        <v>18.39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211.57999999999998</v>
      </c>
      <c r="E87">
        <f>BAWANA!AM87</f>
        <v>0</v>
      </c>
      <c r="F87">
        <f t="shared" si="11"/>
        <v>256</v>
      </c>
      <c r="G87">
        <f t="shared" si="12"/>
        <v>211.57999999999998</v>
      </c>
      <c r="H87" s="112"/>
      <c r="I87">
        <f>BRPL_EOD!AI87+BRPL_EOD!AJ87</f>
        <v>82.25</v>
      </c>
      <c r="J87">
        <f>BYPL_EOD!AI87+BYPL_EOD!AJ87</f>
        <v>47.56</v>
      </c>
      <c r="K87">
        <f>MES_EOD!AI87+MES_EOD!AJ87</f>
        <v>5</v>
      </c>
      <c r="L87">
        <f>NDMC_EOD!AI87+NDMC_EOD!AJ87</f>
        <v>19.28</v>
      </c>
      <c r="M87">
        <f>TPDDL_EOD!AI87+TPDDL_EOD!AJ87</f>
        <v>57.48</v>
      </c>
      <c r="N87">
        <f t="shared" si="7"/>
        <v>211.57</v>
      </c>
      <c r="O87" s="112">
        <f t="shared" si="8"/>
        <v>9.9999999999909051E-3</v>
      </c>
      <c r="P87">
        <v>82.253887602212032</v>
      </c>
      <c r="Q87">
        <v>47.562247955759325</v>
      </c>
      <c r="R87">
        <v>5.0002363284019475</v>
      </c>
      <c r="S87">
        <v>19.280911282317909</v>
      </c>
      <c r="T87">
        <v>57.482716831308778</v>
      </c>
      <c r="U87" s="114">
        <f t="shared" si="9"/>
        <v>211.57999999999998</v>
      </c>
      <c r="V87" s="112">
        <f t="shared" si="10"/>
        <v>0</v>
      </c>
      <c r="Y87">
        <f>BAWANA!AW87+BAWANA!AX87</f>
        <v>32</v>
      </c>
      <c r="Z87">
        <f>BAWANA!BD87+BAWANA!BE87</f>
        <v>26.42</v>
      </c>
      <c r="AA87">
        <f>BAWANA!X87+BAWANA!Y87</f>
        <v>32</v>
      </c>
      <c r="AB87">
        <f>BAWANA!AE87+BAWANA!AF87</f>
        <v>26.42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211.57999999999998</v>
      </c>
      <c r="E88">
        <f>BAWANA!AM88</f>
        <v>0</v>
      </c>
      <c r="F88">
        <f t="shared" si="11"/>
        <v>256</v>
      </c>
      <c r="G88">
        <f t="shared" si="12"/>
        <v>211.57999999999998</v>
      </c>
      <c r="H88" s="112"/>
      <c r="I88">
        <f>BRPL_EOD!AI88+BRPL_EOD!AJ88</f>
        <v>82.25</v>
      </c>
      <c r="J88">
        <f>BYPL_EOD!AI88+BYPL_EOD!AJ88</f>
        <v>47.56</v>
      </c>
      <c r="K88">
        <f>MES_EOD!AI88+MES_EOD!AJ88</f>
        <v>5</v>
      </c>
      <c r="L88">
        <f>NDMC_EOD!AI88+NDMC_EOD!AJ88</f>
        <v>19.28</v>
      </c>
      <c r="M88">
        <f>TPDDL_EOD!AI88+TPDDL_EOD!AJ88</f>
        <v>57.48</v>
      </c>
      <c r="N88">
        <f t="shared" si="7"/>
        <v>211.57</v>
      </c>
      <c r="O88" s="112">
        <f t="shared" si="8"/>
        <v>9.9999999999909051E-3</v>
      </c>
      <c r="P88">
        <v>82.253887602212032</v>
      </c>
      <c r="Q88">
        <v>47.562247955759325</v>
      </c>
      <c r="R88">
        <v>5.0002363284019475</v>
      </c>
      <c r="S88">
        <v>19.280911282317909</v>
      </c>
      <c r="T88">
        <v>57.482716831308778</v>
      </c>
      <c r="U88" s="114">
        <f t="shared" si="9"/>
        <v>211.57999999999998</v>
      </c>
      <c r="V88" s="112">
        <f t="shared" si="10"/>
        <v>0</v>
      </c>
      <c r="Y88">
        <f>BAWANA!AW88+BAWANA!AX88</f>
        <v>32</v>
      </c>
      <c r="Z88">
        <f>BAWANA!BD88+BAWANA!BE88</f>
        <v>26.42</v>
      </c>
      <c r="AA88">
        <f>BAWANA!X88+BAWANA!Y88</f>
        <v>32</v>
      </c>
      <c r="AB88">
        <f>BAWANA!AE88+BAWANA!AF88</f>
        <v>26.42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5.371232500000005</v>
      </c>
      <c r="E99" s="114">
        <f t="shared" si="14"/>
        <v>0</v>
      </c>
      <c r="F99" s="114">
        <f t="shared" si="14"/>
        <v>6.1440000000000001</v>
      </c>
      <c r="G99" s="114">
        <f t="shared" si="14"/>
        <v>5.371232500000005</v>
      </c>
      <c r="H99" s="114"/>
      <c r="I99" s="114">
        <f t="shared" si="14"/>
        <v>2.1374300000000011</v>
      </c>
      <c r="J99" s="114">
        <f t="shared" si="14"/>
        <v>1.1805500000000011</v>
      </c>
      <c r="K99" s="114">
        <f t="shared" si="14"/>
        <v>0.12938000000000002</v>
      </c>
      <c r="L99" s="114">
        <f t="shared" si="14"/>
        <v>0.46606000000000075</v>
      </c>
      <c r="M99" s="114">
        <f t="shared" si="14"/>
        <v>1.4576425</v>
      </c>
      <c r="N99" s="114">
        <f t="shared" si="14"/>
        <v>5.3710624999999963</v>
      </c>
      <c r="O99" s="114">
        <f t="shared" si="14"/>
        <v>1.6999999999937643E-4</v>
      </c>
      <c r="P99" s="114">
        <f t="shared" si="14"/>
        <v>2.1374971330395383</v>
      </c>
      <c r="Q99" s="114">
        <f t="shared" si="14"/>
        <v>1.1805877913522993</v>
      </c>
      <c r="R99" s="114">
        <f t="shared" si="14"/>
        <v>0.12938394791448476</v>
      </c>
      <c r="S99" s="114">
        <f t="shared" si="14"/>
        <v>0.46607553575117028</v>
      </c>
      <c r="T99" s="114">
        <f t="shared" si="14"/>
        <v>1.457688091942507</v>
      </c>
      <c r="U99" s="114">
        <f t="shared" si="14"/>
        <v>5.371232500000005</v>
      </c>
      <c r="V99" s="114">
        <f t="shared" si="10"/>
        <v>0</v>
      </c>
      <c r="Y99" s="114">
        <f>SUM(Y3:Y98)/4000</f>
        <v>0.59268749999999959</v>
      </c>
      <c r="Z99" s="114">
        <f t="shared" ref="Z99:AD99" si="15">SUM(Z3:Z98)/4000</f>
        <v>0.64124499999999962</v>
      </c>
      <c r="AA99" s="114">
        <f t="shared" si="15"/>
        <v>0.59268749999999959</v>
      </c>
      <c r="AB99" s="114">
        <f t="shared" si="15"/>
        <v>0.64124499999999962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320</v>
      </c>
      <c r="C3">
        <f>BAWANA!G3</f>
        <v>210</v>
      </c>
      <c r="D3">
        <f>BAWANA!AP3</f>
        <v>0</v>
      </c>
      <c r="E3">
        <f>BAWANA!AQ3</f>
        <v>0</v>
      </c>
      <c r="F3">
        <f>(B3+C3)*0.8</f>
        <v>424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320</v>
      </c>
      <c r="C4">
        <f>BAWANA!G4</f>
        <v>210</v>
      </c>
      <c r="D4">
        <f>BAWANA!AP4</f>
        <v>0</v>
      </c>
      <c r="E4">
        <f>BAWANA!AQ4</f>
        <v>0</v>
      </c>
      <c r="F4">
        <f t="shared" ref="F4:F67" si="4">(B4+C4)*0.8</f>
        <v>424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320</v>
      </c>
      <c r="C5">
        <f>BAWANA!G5</f>
        <v>210</v>
      </c>
      <c r="D5">
        <f>BAWANA!AP5</f>
        <v>0</v>
      </c>
      <c r="E5">
        <f>BAWANA!AQ5</f>
        <v>0</v>
      </c>
      <c r="F5">
        <f t="shared" si="4"/>
        <v>424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320</v>
      </c>
      <c r="C6">
        <f>BAWANA!G6</f>
        <v>210</v>
      </c>
      <c r="D6">
        <f>BAWANA!AP6</f>
        <v>0</v>
      </c>
      <c r="E6">
        <f>BAWANA!AQ6</f>
        <v>0</v>
      </c>
      <c r="F6">
        <f t="shared" si="4"/>
        <v>424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320</v>
      </c>
      <c r="C7">
        <f>BAWANA!G7</f>
        <v>210</v>
      </c>
      <c r="D7">
        <f>BAWANA!AP7</f>
        <v>0</v>
      </c>
      <c r="E7">
        <f>BAWANA!AQ7</f>
        <v>0</v>
      </c>
      <c r="F7">
        <f t="shared" si="4"/>
        <v>424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320</v>
      </c>
      <c r="C8">
        <f>BAWANA!G8</f>
        <v>210</v>
      </c>
      <c r="D8">
        <f>BAWANA!AP8</f>
        <v>0</v>
      </c>
      <c r="E8">
        <f>BAWANA!AQ8</f>
        <v>0</v>
      </c>
      <c r="F8">
        <f t="shared" si="4"/>
        <v>424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320</v>
      </c>
      <c r="C9">
        <f>BAWANA!G9</f>
        <v>210</v>
      </c>
      <c r="D9">
        <f>BAWANA!AP9</f>
        <v>0</v>
      </c>
      <c r="E9">
        <f>BAWANA!AQ9</f>
        <v>0</v>
      </c>
      <c r="F9">
        <f t="shared" si="4"/>
        <v>424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210</v>
      </c>
      <c r="D10">
        <f>BAWANA!AP10</f>
        <v>0</v>
      </c>
      <c r="E10">
        <f>BAWANA!AQ10</f>
        <v>0</v>
      </c>
      <c r="F10">
        <f t="shared" si="4"/>
        <v>424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210</v>
      </c>
      <c r="D11">
        <f>BAWANA!AP11</f>
        <v>0</v>
      </c>
      <c r="E11">
        <f>BAWANA!AQ11</f>
        <v>0</v>
      </c>
      <c r="F11">
        <f t="shared" si="4"/>
        <v>424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210</v>
      </c>
      <c r="D12">
        <f>BAWANA!AP12</f>
        <v>0</v>
      </c>
      <c r="E12">
        <f>BAWANA!AQ12</f>
        <v>0</v>
      </c>
      <c r="F12">
        <f t="shared" si="4"/>
        <v>424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210</v>
      </c>
      <c r="D13">
        <f>BAWANA!AP13</f>
        <v>0</v>
      </c>
      <c r="E13">
        <f>BAWANA!AQ13</f>
        <v>0</v>
      </c>
      <c r="F13">
        <f t="shared" si="4"/>
        <v>424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210</v>
      </c>
      <c r="D14">
        <f>BAWANA!AP14</f>
        <v>0</v>
      </c>
      <c r="E14">
        <f>BAWANA!AQ14</f>
        <v>0</v>
      </c>
      <c r="F14">
        <f t="shared" si="4"/>
        <v>424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210</v>
      </c>
      <c r="D15">
        <f>BAWANA!AP15</f>
        <v>0</v>
      </c>
      <c r="E15">
        <f>BAWANA!AQ15</f>
        <v>0</v>
      </c>
      <c r="F15">
        <f t="shared" si="4"/>
        <v>424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210</v>
      </c>
      <c r="D16">
        <f>BAWANA!AP16</f>
        <v>0</v>
      </c>
      <c r="E16">
        <f>BAWANA!AQ16</f>
        <v>0</v>
      </c>
      <c r="F16">
        <f t="shared" si="4"/>
        <v>424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210</v>
      </c>
      <c r="D17">
        <f>BAWANA!AP17</f>
        <v>0</v>
      </c>
      <c r="E17">
        <f>BAWANA!AQ17</f>
        <v>0</v>
      </c>
      <c r="F17">
        <f t="shared" si="4"/>
        <v>424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210</v>
      </c>
      <c r="D18">
        <f>BAWANA!AP18</f>
        <v>0</v>
      </c>
      <c r="E18">
        <f>BAWANA!AQ18</f>
        <v>0</v>
      </c>
      <c r="F18">
        <f t="shared" si="4"/>
        <v>424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210</v>
      </c>
      <c r="D19">
        <f>BAWANA!AP19</f>
        <v>0</v>
      </c>
      <c r="E19">
        <f>BAWANA!AQ19</f>
        <v>0</v>
      </c>
      <c r="F19">
        <f t="shared" si="4"/>
        <v>424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210</v>
      </c>
      <c r="D20">
        <f>BAWANA!AP20</f>
        <v>0</v>
      </c>
      <c r="E20">
        <f>BAWANA!AQ20</f>
        <v>0</v>
      </c>
      <c r="F20">
        <f t="shared" si="4"/>
        <v>424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210</v>
      </c>
      <c r="D21">
        <f>BAWANA!AP21</f>
        <v>0</v>
      </c>
      <c r="E21">
        <f>BAWANA!AQ21</f>
        <v>0</v>
      </c>
      <c r="F21">
        <f t="shared" si="4"/>
        <v>424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210</v>
      </c>
      <c r="D22">
        <f>BAWANA!AP22</f>
        <v>0</v>
      </c>
      <c r="E22">
        <f>BAWANA!AQ22</f>
        <v>0</v>
      </c>
      <c r="F22">
        <f t="shared" si="4"/>
        <v>424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210</v>
      </c>
      <c r="D23">
        <f>BAWANA!AP23</f>
        <v>0</v>
      </c>
      <c r="E23">
        <f>BAWANA!AQ23</f>
        <v>0</v>
      </c>
      <c r="F23">
        <f t="shared" si="4"/>
        <v>424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210</v>
      </c>
      <c r="D24">
        <f>BAWANA!AP24</f>
        <v>0</v>
      </c>
      <c r="E24">
        <f>BAWANA!AQ24</f>
        <v>0</v>
      </c>
      <c r="F24">
        <f t="shared" si="4"/>
        <v>424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210</v>
      </c>
      <c r="D25">
        <f>BAWANA!AP25</f>
        <v>0</v>
      </c>
      <c r="E25">
        <f>BAWANA!AQ25</f>
        <v>0</v>
      </c>
      <c r="F25">
        <f t="shared" si="4"/>
        <v>424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210</v>
      </c>
      <c r="D26">
        <f>BAWANA!AP26</f>
        <v>0</v>
      </c>
      <c r="E26">
        <f>BAWANA!AQ26</f>
        <v>0</v>
      </c>
      <c r="F26">
        <f t="shared" si="4"/>
        <v>424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210</v>
      </c>
      <c r="D27">
        <f>BAWANA!AP27</f>
        <v>0</v>
      </c>
      <c r="E27">
        <f>BAWANA!AQ27</f>
        <v>0</v>
      </c>
      <c r="F27">
        <f t="shared" si="4"/>
        <v>424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210</v>
      </c>
      <c r="D28">
        <f>BAWANA!AP28</f>
        <v>0</v>
      </c>
      <c r="E28">
        <f>BAWANA!AQ28</f>
        <v>0</v>
      </c>
      <c r="F28">
        <f t="shared" si="4"/>
        <v>424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210</v>
      </c>
      <c r="D29">
        <f>BAWANA!AP29</f>
        <v>0</v>
      </c>
      <c r="E29">
        <f>BAWANA!AQ29</f>
        <v>0</v>
      </c>
      <c r="F29">
        <f t="shared" si="4"/>
        <v>424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210</v>
      </c>
      <c r="D30">
        <f>BAWANA!AP30</f>
        <v>0</v>
      </c>
      <c r="E30">
        <f>BAWANA!AQ30</f>
        <v>0</v>
      </c>
      <c r="F30">
        <f t="shared" si="4"/>
        <v>424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210</v>
      </c>
      <c r="D31">
        <f>BAWANA!AP31</f>
        <v>0</v>
      </c>
      <c r="E31">
        <f>BAWANA!AQ31</f>
        <v>0</v>
      </c>
      <c r="F31">
        <f t="shared" si="4"/>
        <v>424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210</v>
      </c>
      <c r="D32">
        <f>BAWANA!AP32</f>
        <v>0</v>
      </c>
      <c r="E32">
        <f>BAWANA!AQ32</f>
        <v>0</v>
      </c>
      <c r="F32">
        <f t="shared" si="4"/>
        <v>424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210</v>
      </c>
      <c r="D33">
        <f>BAWANA!AP33</f>
        <v>0</v>
      </c>
      <c r="E33">
        <f>BAWANA!AQ33</f>
        <v>0</v>
      </c>
      <c r="F33">
        <f t="shared" si="4"/>
        <v>424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210</v>
      </c>
      <c r="D34">
        <f>BAWANA!AP34</f>
        <v>0</v>
      </c>
      <c r="E34">
        <f>BAWANA!AQ34</f>
        <v>0</v>
      </c>
      <c r="F34">
        <f t="shared" si="4"/>
        <v>424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210</v>
      </c>
      <c r="D35">
        <f>BAWANA!AP35</f>
        <v>0</v>
      </c>
      <c r="E35">
        <f>BAWANA!AQ35</f>
        <v>0</v>
      </c>
      <c r="F35">
        <f t="shared" si="4"/>
        <v>424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210</v>
      </c>
      <c r="D36">
        <f>BAWANA!AP36</f>
        <v>0</v>
      </c>
      <c r="E36">
        <f>BAWANA!AQ36</f>
        <v>0</v>
      </c>
      <c r="F36">
        <f t="shared" si="4"/>
        <v>424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210</v>
      </c>
      <c r="D37">
        <f>BAWANA!AP37</f>
        <v>0</v>
      </c>
      <c r="E37">
        <f>BAWANA!AQ37</f>
        <v>0</v>
      </c>
      <c r="F37">
        <f t="shared" si="4"/>
        <v>424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210</v>
      </c>
      <c r="D38">
        <f>BAWANA!AP38</f>
        <v>0</v>
      </c>
      <c r="E38">
        <f>BAWANA!AQ38</f>
        <v>0</v>
      </c>
      <c r="F38">
        <f t="shared" si="4"/>
        <v>424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210</v>
      </c>
      <c r="D39">
        <f>BAWANA!AP39</f>
        <v>0</v>
      </c>
      <c r="E39">
        <f>BAWANA!AQ39</f>
        <v>0</v>
      </c>
      <c r="F39">
        <f t="shared" si="4"/>
        <v>424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210</v>
      </c>
      <c r="D40">
        <f>BAWANA!AP40</f>
        <v>0</v>
      </c>
      <c r="E40">
        <f>BAWANA!AQ40</f>
        <v>0</v>
      </c>
      <c r="F40">
        <f t="shared" si="4"/>
        <v>424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210</v>
      </c>
      <c r="D41">
        <f>BAWANA!AP41</f>
        <v>0</v>
      </c>
      <c r="E41">
        <f>BAWANA!AQ41</f>
        <v>0</v>
      </c>
      <c r="F41">
        <f t="shared" si="4"/>
        <v>424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210</v>
      </c>
      <c r="D42">
        <f>BAWANA!AP42</f>
        <v>0</v>
      </c>
      <c r="E42">
        <f>BAWANA!AQ42</f>
        <v>0</v>
      </c>
      <c r="F42">
        <f t="shared" si="4"/>
        <v>424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210</v>
      </c>
      <c r="D43">
        <f>BAWANA!AP43</f>
        <v>0</v>
      </c>
      <c r="E43">
        <f>BAWANA!AQ43</f>
        <v>0</v>
      </c>
      <c r="F43">
        <f t="shared" si="4"/>
        <v>424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210</v>
      </c>
      <c r="D44">
        <f>BAWANA!AP44</f>
        <v>0</v>
      </c>
      <c r="E44">
        <f>BAWANA!AQ44</f>
        <v>0</v>
      </c>
      <c r="F44">
        <f t="shared" si="4"/>
        <v>424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210</v>
      </c>
      <c r="D45">
        <f>BAWANA!AP45</f>
        <v>0</v>
      </c>
      <c r="E45">
        <f>BAWANA!AQ45</f>
        <v>0</v>
      </c>
      <c r="F45">
        <f t="shared" si="4"/>
        <v>424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210</v>
      </c>
      <c r="D46">
        <f>BAWANA!AP46</f>
        <v>0</v>
      </c>
      <c r="E46">
        <f>BAWANA!AQ46</f>
        <v>0</v>
      </c>
      <c r="F46">
        <f t="shared" si="4"/>
        <v>424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210</v>
      </c>
      <c r="D47">
        <f>BAWANA!AP47</f>
        <v>0</v>
      </c>
      <c r="E47">
        <f>BAWANA!AQ47</f>
        <v>0</v>
      </c>
      <c r="F47">
        <f t="shared" si="4"/>
        <v>424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210</v>
      </c>
      <c r="D48">
        <f>BAWANA!AP48</f>
        <v>0</v>
      </c>
      <c r="E48">
        <f>BAWANA!AQ48</f>
        <v>0</v>
      </c>
      <c r="F48">
        <f t="shared" si="4"/>
        <v>424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210</v>
      </c>
      <c r="D49">
        <f>BAWANA!AP49</f>
        <v>0</v>
      </c>
      <c r="E49">
        <f>BAWANA!AQ49</f>
        <v>0</v>
      </c>
      <c r="F49">
        <f t="shared" si="4"/>
        <v>424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210</v>
      </c>
      <c r="D50">
        <f>BAWANA!AP50</f>
        <v>0</v>
      </c>
      <c r="E50">
        <f>BAWANA!AQ50</f>
        <v>0</v>
      </c>
      <c r="F50">
        <f t="shared" si="4"/>
        <v>424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210</v>
      </c>
      <c r="D51">
        <f>BAWANA!AP51</f>
        <v>0</v>
      </c>
      <c r="E51">
        <f>BAWANA!AQ51</f>
        <v>0</v>
      </c>
      <c r="F51">
        <f t="shared" si="4"/>
        <v>424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210</v>
      </c>
      <c r="D52">
        <f>BAWANA!AP52</f>
        <v>0</v>
      </c>
      <c r="E52">
        <f>BAWANA!AQ52</f>
        <v>0</v>
      </c>
      <c r="F52">
        <f t="shared" si="4"/>
        <v>424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210</v>
      </c>
      <c r="D53">
        <f>BAWANA!AP53</f>
        <v>0</v>
      </c>
      <c r="E53">
        <f>BAWANA!AQ53</f>
        <v>0</v>
      </c>
      <c r="F53">
        <f t="shared" si="4"/>
        <v>424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210</v>
      </c>
      <c r="D54">
        <f>BAWANA!AP54</f>
        <v>0</v>
      </c>
      <c r="E54">
        <f>BAWANA!AQ54</f>
        <v>0</v>
      </c>
      <c r="F54">
        <f t="shared" si="4"/>
        <v>424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210</v>
      </c>
      <c r="D55">
        <f>BAWANA!AP55</f>
        <v>0</v>
      </c>
      <c r="E55">
        <f>BAWANA!AQ55</f>
        <v>0</v>
      </c>
      <c r="F55">
        <f t="shared" si="4"/>
        <v>424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210</v>
      </c>
      <c r="D56">
        <f>BAWANA!AP56</f>
        <v>0</v>
      </c>
      <c r="E56">
        <f>BAWANA!AQ56</f>
        <v>0</v>
      </c>
      <c r="F56">
        <f t="shared" si="4"/>
        <v>424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210</v>
      </c>
      <c r="D57">
        <f>BAWANA!AP57</f>
        <v>0</v>
      </c>
      <c r="E57">
        <f>BAWANA!AQ57</f>
        <v>0</v>
      </c>
      <c r="F57">
        <f t="shared" si="4"/>
        <v>424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210</v>
      </c>
      <c r="D58">
        <f>BAWANA!AP58</f>
        <v>0</v>
      </c>
      <c r="E58">
        <f>BAWANA!AQ58</f>
        <v>0</v>
      </c>
      <c r="F58">
        <f t="shared" si="4"/>
        <v>424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210</v>
      </c>
      <c r="D59">
        <f>BAWANA!AP59</f>
        <v>0</v>
      </c>
      <c r="E59">
        <f>BAWANA!AQ59</f>
        <v>0</v>
      </c>
      <c r="F59">
        <f t="shared" si="4"/>
        <v>424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210</v>
      </c>
      <c r="D60">
        <f>BAWANA!AP60</f>
        <v>0</v>
      </c>
      <c r="E60">
        <f>BAWANA!AQ60</f>
        <v>0</v>
      </c>
      <c r="F60">
        <f t="shared" si="4"/>
        <v>424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210</v>
      </c>
      <c r="D61">
        <f>BAWANA!AP61</f>
        <v>0</v>
      </c>
      <c r="E61">
        <f>BAWANA!AQ61</f>
        <v>0</v>
      </c>
      <c r="F61">
        <f t="shared" si="4"/>
        <v>424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210</v>
      </c>
      <c r="D62">
        <f>BAWANA!AP62</f>
        <v>0</v>
      </c>
      <c r="E62">
        <f>BAWANA!AQ62</f>
        <v>0</v>
      </c>
      <c r="F62">
        <f t="shared" si="4"/>
        <v>424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210</v>
      </c>
      <c r="D63">
        <f>BAWANA!AP63</f>
        <v>0</v>
      </c>
      <c r="E63">
        <f>BAWANA!AQ63</f>
        <v>0</v>
      </c>
      <c r="F63">
        <f t="shared" si="4"/>
        <v>424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210</v>
      </c>
      <c r="D64">
        <f>BAWANA!AP64</f>
        <v>0</v>
      </c>
      <c r="E64">
        <f>BAWANA!AQ64</f>
        <v>0</v>
      </c>
      <c r="F64">
        <f t="shared" si="4"/>
        <v>424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210</v>
      </c>
      <c r="D65">
        <f>BAWANA!AP65</f>
        <v>0</v>
      </c>
      <c r="E65">
        <f>BAWANA!AQ65</f>
        <v>0</v>
      </c>
      <c r="F65">
        <f t="shared" si="4"/>
        <v>424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210</v>
      </c>
      <c r="D66">
        <f>BAWANA!AP66</f>
        <v>0</v>
      </c>
      <c r="E66">
        <f>BAWANA!AQ66</f>
        <v>0</v>
      </c>
      <c r="F66">
        <f t="shared" si="4"/>
        <v>424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210</v>
      </c>
      <c r="D67">
        <f>BAWANA!AP67</f>
        <v>0</v>
      </c>
      <c r="E67">
        <f>BAWANA!AQ67</f>
        <v>0</v>
      </c>
      <c r="F67">
        <f t="shared" si="4"/>
        <v>424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210</v>
      </c>
      <c r="D68">
        <f>BAWANA!AP68</f>
        <v>0</v>
      </c>
      <c r="E68">
        <f>BAWANA!AQ68</f>
        <v>0</v>
      </c>
      <c r="F68">
        <f t="shared" ref="F68:F98" si="11">(B68+C68)*0.8</f>
        <v>424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210</v>
      </c>
      <c r="D69">
        <f>BAWANA!AP69</f>
        <v>0</v>
      </c>
      <c r="E69">
        <f>BAWANA!AQ69</f>
        <v>0</v>
      </c>
      <c r="F69">
        <f t="shared" si="11"/>
        <v>424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210</v>
      </c>
      <c r="D70">
        <f>BAWANA!AP70</f>
        <v>0</v>
      </c>
      <c r="E70">
        <f>BAWANA!AQ70</f>
        <v>0</v>
      </c>
      <c r="F70">
        <f t="shared" si="11"/>
        <v>424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210</v>
      </c>
      <c r="D71">
        <f>BAWANA!AP71</f>
        <v>0</v>
      </c>
      <c r="E71">
        <f>BAWANA!AQ71</f>
        <v>0</v>
      </c>
      <c r="F71">
        <f t="shared" si="11"/>
        <v>424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210</v>
      </c>
      <c r="D72">
        <f>BAWANA!AP72</f>
        <v>0</v>
      </c>
      <c r="E72">
        <f>BAWANA!AQ72</f>
        <v>0</v>
      </c>
      <c r="F72">
        <f t="shared" si="11"/>
        <v>424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210</v>
      </c>
      <c r="D73">
        <f>BAWANA!AP73</f>
        <v>0</v>
      </c>
      <c r="E73">
        <f>BAWANA!AQ73</f>
        <v>0</v>
      </c>
      <c r="F73">
        <f t="shared" si="11"/>
        <v>424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210</v>
      </c>
      <c r="D74">
        <f>BAWANA!AP74</f>
        <v>0</v>
      </c>
      <c r="E74">
        <f>BAWANA!AQ74</f>
        <v>0</v>
      </c>
      <c r="F74">
        <f t="shared" si="11"/>
        <v>424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210</v>
      </c>
      <c r="D75">
        <f>BAWANA!AP75</f>
        <v>0</v>
      </c>
      <c r="E75">
        <f>BAWANA!AQ75</f>
        <v>0</v>
      </c>
      <c r="F75">
        <f t="shared" si="11"/>
        <v>424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210</v>
      </c>
      <c r="D76">
        <f>BAWANA!AP76</f>
        <v>0</v>
      </c>
      <c r="E76">
        <f>BAWANA!AQ76</f>
        <v>0</v>
      </c>
      <c r="F76">
        <f t="shared" si="11"/>
        <v>424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210</v>
      </c>
      <c r="D77">
        <f>BAWANA!AP77</f>
        <v>0</v>
      </c>
      <c r="E77">
        <f>BAWANA!AQ77</f>
        <v>0</v>
      </c>
      <c r="F77">
        <f t="shared" si="11"/>
        <v>424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210</v>
      </c>
      <c r="D78">
        <f>BAWANA!AP78</f>
        <v>0</v>
      </c>
      <c r="E78">
        <f>BAWANA!AQ78</f>
        <v>0</v>
      </c>
      <c r="F78">
        <f t="shared" si="11"/>
        <v>424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210</v>
      </c>
      <c r="D79">
        <f>BAWANA!AP79</f>
        <v>0</v>
      </c>
      <c r="E79">
        <f>BAWANA!AQ79</f>
        <v>0</v>
      </c>
      <c r="F79">
        <f t="shared" si="11"/>
        <v>424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210</v>
      </c>
      <c r="D80">
        <f>BAWANA!AP80</f>
        <v>0</v>
      </c>
      <c r="E80">
        <f>BAWANA!AQ80</f>
        <v>0</v>
      </c>
      <c r="F80">
        <f t="shared" si="11"/>
        <v>424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210</v>
      </c>
      <c r="D81">
        <f>BAWANA!AP81</f>
        <v>0</v>
      </c>
      <c r="E81">
        <f>BAWANA!AQ81</f>
        <v>0</v>
      </c>
      <c r="F81">
        <f t="shared" si="11"/>
        <v>424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210</v>
      </c>
      <c r="D82">
        <f>BAWANA!AP82</f>
        <v>0</v>
      </c>
      <c r="E82">
        <f>BAWANA!AQ82</f>
        <v>0</v>
      </c>
      <c r="F82">
        <f t="shared" si="11"/>
        <v>424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210</v>
      </c>
      <c r="D83">
        <f>BAWANA!AP83</f>
        <v>0</v>
      </c>
      <c r="E83">
        <f>BAWANA!AQ83</f>
        <v>0</v>
      </c>
      <c r="F83">
        <f t="shared" si="11"/>
        <v>424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210</v>
      </c>
      <c r="D84">
        <f>BAWANA!AP84</f>
        <v>0</v>
      </c>
      <c r="E84">
        <f>BAWANA!AQ84</f>
        <v>0</v>
      </c>
      <c r="F84">
        <f t="shared" si="11"/>
        <v>424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210</v>
      </c>
      <c r="D85">
        <f>BAWANA!AP85</f>
        <v>0</v>
      </c>
      <c r="E85">
        <f>BAWANA!AQ85</f>
        <v>0</v>
      </c>
      <c r="F85">
        <f t="shared" si="11"/>
        <v>424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210</v>
      </c>
      <c r="D86">
        <f>BAWANA!AP86</f>
        <v>0</v>
      </c>
      <c r="E86">
        <f>BAWANA!AQ86</f>
        <v>0</v>
      </c>
      <c r="F86">
        <f t="shared" si="11"/>
        <v>424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210</v>
      </c>
      <c r="D87">
        <f>BAWANA!AP87</f>
        <v>0</v>
      </c>
      <c r="E87">
        <f>BAWANA!AQ87</f>
        <v>0</v>
      </c>
      <c r="F87">
        <f t="shared" si="11"/>
        <v>424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210</v>
      </c>
      <c r="D88">
        <f>BAWANA!AP88</f>
        <v>0</v>
      </c>
      <c r="E88">
        <f>BAWANA!AQ88</f>
        <v>0</v>
      </c>
      <c r="F88">
        <f t="shared" si="11"/>
        <v>424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210</v>
      </c>
      <c r="D89">
        <f>BAWANA!AP89</f>
        <v>0</v>
      </c>
      <c r="E89">
        <f>BAWANA!AQ89</f>
        <v>0</v>
      </c>
      <c r="F89">
        <f t="shared" si="11"/>
        <v>424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210</v>
      </c>
      <c r="D90">
        <f>BAWANA!AP90</f>
        <v>0</v>
      </c>
      <c r="E90">
        <f>BAWANA!AQ90</f>
        <v>0</v>
      </c>
      <c r="F90">
        <f t="shared" si="11"/>
        <v>424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210</v>
      </c>
      <c r="D91">
        <f>BAWANA!AP91</f>
        <v>0</v>
      </c>
      <c r="E91">
        <f>BAWANA!AQ91</f>
        <v>0</v>
      </c>
      <c r="F91">
        <f t="shared" si="11"/>
        <v>424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210</v>
      </c>
      <c r="D92">
        <f>BAWANA!AP92</f>
        <v>0</v>
      </c>
      <c r="E92">
        <f>BAWANA!AQ92</f>
        <v>0</v>
      </c>
      <c r="F92">
        <f t="shared" si="11"/>
        <v>424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210</v>
      </c>
      <c r="D93">
        <f>BAWANA!AP93</f>
        <v>0</v>
      </c>
      <c r="E93">
        <f>BAWANA!AQ93</f>
        <v>0</v>
      </c>
      <c r="F93">
        <f t="shared" si="11"/>
        <v>424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210</v>
      </c>
      <c r="D94">
        <f>BAWANA!AP94</f>
        <v>0</v>
      </c>
      <c r="E94">
        <f>BAWANA!AQ94</f>
        <v>0</v>
      </c>
      <c r="F94">
        <f t="shared" si="11"/>
        <v>424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210</v>
      </c>
      <c r="D95">
        <f>BAWANA!AP95</f>
        <v>0</v>
      </c>
      <c r="E95">
        <f>BAWANA!AQ95</f>
        <v>0</v>
      </c>
      <c r="F95">
        <f t="shared" si="11"/>
        <v>424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210</v>
      </c>
      <c r="D96">
        <f>BAWANA!AP96</f>
        <v>0</v>
      </c>
      <c r="E96">
        <f>BAWANA!AQ96</f>
        <v>0</v>
      </c>
      <c r="F96">
        <f t="shared" si="11"/>
        <v>424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210</v>
      </c>
      <c r="D97">
        <f>BAWANA!AP97</f>
        <v>0</v>
      </c>
      <c r="E97">
        <f>BAWANA!AQ97</f>
        <v>0</v>
      </c>
      <c r="F97">
        <f t="shared" si="11"/>
        <v>424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210</v>
      </c>
      <c r="D98">
        <f>BAWANA!AP98</f>
        <v>0</v>
      </c>
      <c r="E98">
        <f>BAWANA!AQ98</f>
        <v>0</v>
      </c>
      <c r="F98">
        <f t="shared" si="11"/>
        <v>424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5.04</v>
      </c>
      <c r="D99" s="114">
        <f t="shared" si="14"/>
        <v>0</v>
      </c>
      <c r="E99" s="114">
        <f t="shared" si="14"/>
        <v>0</v>
      </c>
      <c r="F99" s="114">
        <f t="shared" si="14"/>
        <v>10.176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42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341.56456300000002</v>
      </c>
      <c r="L3">
        <v>653.15250000000003</v>
      </c>
      <c r="M3">
        <v>45</v>
      </c>
      <c r="N3">
        <v>118.125</v>
      </c>
      <c r="O3">
        <v>123.66562500000001</v>
      </c>
      <c r="P3">
        <v>88.5</v>
      </c>
      <c r="Q3">
        <v>9.9924999999999997</v>
      </c>
      <c r="R3">
        <v>33.57</v>
      </c>
      <c r="S3">
        <v>26.390910000000002</v>
      </c>
      <c r="T3">
        <v>0</v>
      </c>
      <c r="U3">
        <v>418.77</v>
      </c>
      <c r="V3">
        <v>20.731850000000001</v>
      </c>
      <c r="W3">
        <v>45.221499999999999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19.971599999999999</v>
      </c>
      <c r="AH3">
        <v>20.834</v>
      </c>
      <c r="AI3">
        <v>0</v>
      </c>
      <c r="AJ3">
        <v>0</v>
      </c>
      <c r="AK3">
        <v>26.395199999999999</v>
      </c>
      <c r="AL3">
        <v>2.3239999999999998</v>
      </c>
      <c r="AM3">
        <v>0</v>
      </c>
      <c r="AN3">
        <v>0.59302999999999995</v>
      </c>
      <c r="AO3">
        <v>1.1759999999999999</v>
      </c>
      <c r="AP3">
        <v>5.1239999999999997</v>
      </c>
      <c r="AQ3">
        <v>0</v>
      </c>
      <c r="AR3">
        <v>49.68</v>
      </c>
      <c r="AS3">
        <v>31.897382</v>
      </c>
      <c r="AT3">
        <v>20.001799999999999</v>
      </c>
      <c r="AU3">
        <v>0</v>
      </c>
      <c r="AV3">
        <v>0</v>
      </c>
      <c r="AW3">
        <v>66.789000000000001</v>
      </c>
      <c r="AX3">
        <v>87.68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2563.4670619999993</v>
      </c>
    </row>
    <row r="4" spans="1:121">
      <c r="A4" t="s">
        <v>46</v>
      </c>
      <c r="B4">
        <v>0</v>
      </c>
      <c r="C4">
        <v>42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341.56456300000002</v>
      </c>
      <c r="L4">
        <v>653.15250000000003</v>
      </c>
      <c r="M4">
        <v>45</v>
      </c>
      <c r="N4">
        <v>118.125</v>
      </c>
      <c r="O4">
        <v>123.66562500000001</v>
      </c>
      <c r="P4">
        <v>88.5</v>
      </c>
      <c r="Q4">
        <v>9.9924999999999997</v>
      </c>
      <c r="R4">
        <v>33.57</v>
      </c>
      <c r="S4">
        <v>26.390910000000002</v>
      </c>
      <c r="T4">
        <v>0</v>
      </c>
      <c r="U4">
        <v>418.77</v>
      </c>
      <c r="V4">
        <v>20.731850000000001</v>
      </c>
      <c r="W4">
        <v>45.221499999999999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19.971599999999999</v>
      </c>
      <c r="AH4">
        <v>20.834</v>
      </c>
      <c r="AI4">
        <v>0</v>
      </c>
      <c r="AJ4">
        <v>0</v>
      </c>
      <c r="AK4">
        <v>26.395199999999999</v>
      </c>
      <c r="AL4">
        <v>2.3239999999999998</v>
      </c>
      <c r="AM4">
        <v>0</v>
      </c>
      <c r="AN4">
        <v>0.59302999999999995</v>
      </c>
      <c r="AO4">
        <v>1.1759999999999999</v>
      </c>
      <c r="AP4">
        <v>5.1239999999999997</v>
      </c>
      <c r="AQ4">
        <v>0</v>
      </c>
      <c r="AR4">
        <v>49.68</v>
      </c>
      <c r="AS4">
        <v>31.897382</v>
      </c>
      <c r="AT4">
        <v>20.001799999999999</v>
      </c>
      <c r="AU4">
        <v>0</v>
      </c>
      <c r="AV4">
        <v>0</v>
      </c>
      <c r="AW4">
        <v>66.789000000000001</v>
      </c>
      <c r="AX4">
        <v>87.68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2563.4670619999993</v>
      </c>
    </row>
    <row r="5" spans="1:121">
      <c r="A5" t="s">
        <v>47</v>
      </c>
      <c r="B5">
        <v>0</v>
      </c>
      <c r="C5">
        <v>42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341.56456300000002</v>
      </c>
      <c r="L5">
        <v>653.15250000000003</v>
      </c>
      <c r="M5">
        <v>45</v>
      </c>
      <c r="N5">
        <v>118.125</v>
      </c>
      <c r="O5">
        <v>123.66562500000001</v>
      </c>
      <c r="P5">
        <v>88.5</v>
      </c>
      <c r="Q5">
        <v>9.9924999999999997</v>
      </c>
      <c r="R5">
        <v>33.57</v>
      </c>
      <c r="S5">
        <v>26.390910000000002</v>
      </c>
      <c r="T5">
        <v>0</v>
      </c>
      <c r="U5">
        <v>418.77</v>
      </c>
      <c r="V5">
        <v>20.731850000000001</v>
      </c>
      <c r="W5">
        <v>45.221499999999999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19.971599999999999</v>
      </c>
      <c r="AH5">
        <v>20.834</v>
      </c>
      <c r="AI5">
        <v>0</v>
      </c>
      <c r="AJ5">
        <v>0</v>
      </c>
      <c r="AK5">
        <v>26.395199999999999</v>
      </c>
      <c r="AL5">
        <v>2.3239999999999998</v>
      </c>
      <c r="AM5">
        <v>0</v>
      </c>
      <c r="AN5">
        <v>0.59302999999999995</v>
      </c>
      <c r="AO5">
        <v>1.1759999999999999</v>
      </c>
      <c r="AP5">
        <v>5.1239999999999997</v>
      </c>
      <c r="AQ5">
        <v>0</v>
      </c>
      <c r="AR5">
        <v>8.8320000000000007</v>
      </c>
      <c r="AS5">
        <v>31.897382</v>
      </c>
      <c r="AT5">
        <v>20.001799999999999</v>
      </c>
      <c r="AU5">
        <v>0</v>
      </c>
      <c r="AV5">
        <v>0</v>
      </c>
      <c r="AW5">
        <v>66.789000000000001</v>
      </c>
      <c r="AX5">
        <v>87.68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2522.6190619999993</v>
      </c>
    </row>
    <row r="6" spans="1:121">
      <c r="A6" t="s">
        <v>48</v>
      </c>
      <c r="B6">
        <v>0</v>
      </c>
      <c r="C6">
        <v>42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341.56456300000002</v>
      </c>
      <c r="L6">
        <v>653.15250000000003</v>
      </c>
      <c r="M6">
        <v>45</v>
      </c>
      <c r="N6">
        <v>118.125</v>
      </c>
      <c r="O6">
        <v>123.66562500000001</v>
      </c>
      <c r="P6">
        <v>88.5</v>
      </c>
      <c r="Q6">
        <v>9.9924999999999997</v>
      </c>
      <c r="R6">
        <v>33.57</v>
      </c>
      <c r="S6">
        <v>26.390910000000002</v>
      </c>
      <c r="T6">
        <v>0</v>
      </c>
      <c r="U6">
        <v>418.77</v>
      </c>
      <c r="V6">
        <v>20.731850000000001</v>
      </c>
      <c r="W6">
        <v>45.221499999999999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19.971599999999999</v>
      </c>
      <c r="AH6">
        <v>20.834</v>
      </c>
      <c r="AI6">
        <v>0</v>
      </c>
      <c r="AJ6">
        <v>0</v>
      </c>
      <c r="AK6">
        <v>26.395199999999999</v>
      </c>
      <c r="AL6">
        <v>2.3239999999999998</v>
      </c>
      <c r="AM6">
        <v>0</v>
      </c>
      <c r="AN6">
        <v>0.59302999999999995</v>
      </c>
      <c r="AO6">
        <v>1.1759999999999999</v>
      </c>
      <c r="AP6">
        <v>5.1239999999999997</v>
      </c>
      <c r="AQ6">
        <v>0</v>
      </c>
      <c r="AR6">
        <v>6.6239999999999997</v>
      </c>
      <c r="AS6">
        <v>31.897382</v>
      </c>
      <c r="AT6">
        <v>20.001799999999999</v>
      </c>
      <c r="AU6">
        <v>0</v>
      </c>
      <c r="AV6">
        <v>0</v>
      </c>
      <c r="AW6">
        <v>66.789000000000001</v>
      </c>
      <c r="AX6">
        <v>87.68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2520.4110619999992</v>
      </c>
    </row>
    <row r="7" spans="1:121">
      <c r="A7" t="s">
        <v>49</v>
      </c>
      <c r="B7">
        <v>0</v>
      </c>
      <c r="C7">
        <v>42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341.56456300000002</v>
      </c>
      <c r="L7">
        <v>653.15250000000003</v>
      </c>
      <c r="M7">
        <v>45</v>
      </c>
      <c r="N7">
        <v>118.125</v>
      </c>
      <c r="O7">
        <v>123.66562500000001</v>
      </c>
      <c r="P7">
        <v>88.5</v>
      </c>
      <c r="Q7">
        <v>9.9924999999999997</v>
      </c>
      <c r="R7">
        <v>33.57</v>
      </c>
      <c r="S7">
        <v>26.390910000000002</v>
      </c>
      <c r="T7">
        <v>0</v>
      </c>
      <c r="U7">
        <v>418.77</v>
      </c>
      <c r="V7">
        <v>20.731850000000001</v>
      </c>
      <c r="W7">
        <v>45.221499999999999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19.971599999999999</v>
      </c>
      <c r="AH7">
        <v>20.834</v>
      </c>
      <c r="AI7">
        <v>0</v>
      </c>
      <c r="AJ7">
        <v>0</v>
      </c>
      <c r="AK7">
        <v>26.395199999999999</v>
      </c>
      <c r="AL7">
        <v>2.3239999999999998</v>
      </c>
      <c r="AM7">
        <v>0</v>
      </c>
      <c r="AN7">
        <v>0.59302999999999995</v>
      </c>
      <c r="AO7">
        <v>1.1759999999999999</v>
      </c>
      <c r="AP7">
        <v>11.922267</v>
      </c>
      <c r="AQ7">
        <v>0</v>
      </c>
      <c r="AR7">
        <v>6.6239999999999997</v>
      </c>
      <c r="AS7">
        <v>11.434200000000001</v>
      </c>
      <c r="AT7">
        <v>20.001799999999999</v>
      </c>
      <c r="AU7">
        <v>0</v>
      </c>
      <c r="AV7">
        <v>0</v>
      </c>
      <c r="AW7">
        <v>67.331999999999994</v>
      </c>
      <c r="AX7">
        <v>87.68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2507.289146999999</v>
      </c>
    </row>
    <row r="8" spans="1:121">
      <c r="A8" t="s">
        <v>50</v>
      </c>
      <c r="B8">
        <v>0</v>
      </c>
      <c r="C8">
        <v>42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341.56456300000002</v>
      </c>
      <c r="L8">
        <v>653.15250000000003</v>
      </c>
      <c r="M8">
        <v>45</v>
      </c>
      <c r="N8">
        <v>118.125</v>
      </c>
      <c r="O8">
        <v>123.66562500000001</v>
      </c>
      <c r="P8">
        <v>88.5</v>
      </c>
      <c r="Q8">
        <v>9.9924999999999997</v>
      </c>
      <c r="R8">
        <v>33.57</v>
      </c>
      <c r="S8">
        <v>26.390910000000002</v>
      </c>
      <c r="T8">
        <v>0</v>
      </c>
      <c r="U8">
        <v>418.77</v>
      </c>
      <c r="V8">
        <v>20.731850000000001</v>
      </c>
      <c r="W8">
        <v>45.221499999999999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19.971599999999999</v>
      </c>
      <c r="AH8">
        <v>20.834</v>
      </c>
      <c r="AI8">
        <v>0</v>
      </c>
      <c r="AJ8">
        <v>0</v>
      </c>
      <c r="AK8">
        <v>26.395199999999999</v>
      </c>
      <c r="AL8">
        <v>2.3239999999999998</v>
      </c>
      <c r="AM8">
        <v>0</v>
      </c>
      <c r="AN8">
        <v>0.59302999999999995</v>
      </c>
      <c r="AO8">
        <v>1.1759999999999999</v>
      </c>
      <c r="AP8">
        <v>11.922267</v>
      </c>
      <c r="AQ8">
        <v>0</v>
      </c>
      <c r="AR8">
        <v>6.6239999999999997</v>
      </c>
      <c r="AS8">
        <v>9.4163999999999994</v>
      </c>
      <c r="AT8">
        <v>20.001799999999999</v>
      </c>
      <c r="AU8">
        <v>0</v>
      </c>
      <c r="AV8">
        <v>0</v>
      </c>
      <c r="AW8">
        <v>67.331999999999994</v>
      </c>
      <c r="AX8">
        <v>87.68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2505.271346999999</v>
      </c>
    </row>
    <row r="9" spans="1:121">
      <c r="A9" t="s">
        <v>51</v>
      </c>
      <c r="B9">
        <v>0</v>
      </c>
      <c r="C9">
        <v>42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341.56456300000002</v>
      </c>
      <c r="L9">
        <v>653.15250000000003</v>
      </c>
      <c r="M9">
        <v>45</v>
      </c>
      <c r="N9">
        <v>118.125</v>
      </c>
      <c r="O9">
        <v>123.66562500000001</v>
      </c>
      <c r="P9">
        <v>88.5</v>
      </c>
      <c r="Q9">
        <v>9.9924999999999997</v>
      </c>
      <c r="R9">
        <v>33.57</v>
      </c>
      <c r="S9">
        <v>26.390910000000002</v>
      </c>
      <c r="T9">
        <v>0</v>
      </c>
      <c r="U9">
        <v>418.77</v>
      </c>
      <c r="V9">
        <v>20.731850000000001</v>
      </c>
      <c r="W9">
        <v>45.221499999999999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19.971599999999999</v>
      </c>
      <c r="AH9">
        <v>0</v>
      </c>
      <c r="AI9">
        <v>0</v>
      </c>
      <c r="AJ9">
        <v>0</v>
      </c>
      <c r="AK9">
        <v>26.395199999999999</v>
      </c>
      <c r="AL9">
        <v>2.3239999999999998</v>
      </c>
      <c r="AM9">
        <v>0</v>
      </c>
      <c r="AN9">
        <v>0.59302999999999995</v>
      </c>
      <c r="AO9">
        <v>1.1759999999999999</v>
      </c>
      <c r="AP9">
        <v>11.922267</v>
      </c>
      <c r="AQ9">
        <v>0</v>
      </c>
      <c r="AR9">
        <v>6.6239999999999997</v>
      </c>
      <c r="AS9">
        <v>9.4163999999999994</v>
      </c>
      <c r="AT9">
        <v>20.001799999999999</v>
      </c>
      <c r="AU9">
        <v>0</v>
      </c>
      <c r="AV9">
        <v>0</v>
      </c>
      <c r="AW9">
        <v>67.331999999999994</v>
      </c>
      <c r="AX9">
        <v>87.68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2484.4373469999991</v>
      </c>
    </row>
    <row r="10" spans="1:121">
      <c r="A10" t="s">
        <v>52</v>
      </c>
      <c r="B10">
        <v>0</v>
      </c>
      <c r="C10">
        <v>42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341.56456300000002</v>
      </c>
      <c r="L10">
        <v>653.15250000000003</v>
      </c>
      <c r="M10">
        <v>45</v>
      </c>
      <c r="N10">
        <v>118.125</v>
      </c>
      <c r="O10">
        <v>123.66562500000001</v>
      </c>
      <c r="P10">
        <v>88.5</v>
      </c>
      <c r="Q10">
        <v>9.9924999999999997</v>
      </c>
      <c r="R10">
        <v>33.57</v>
      </c>
      <c r="S10">
        <v>26.390910000000002</v>
      </c>
      <c r="T10">
        <v>0</v>
      </c>
      <c r="U10">
        <v>418.77</v>
      </c>
      <c r="V10">
        <v>20.731850000000001</v>
      </c>
      <c r="W10">
        <v>45.221499999999999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19.971599999999999</v>
      </c>
      <c r="AH10">
        <v>0</v>
      </c>
      <c r="AI10">
        <v>0</v>
      </c>
      <c r="AJ10">
        <v>0</v>
      </c>
      <c r="AK10">
        <v>26.395199999999999</v>
      </c>
      <c r="AL10">
        <v>2.3239999999999998</v>
      </c>
      <c r="AM10">
        <v>0</v>
      </c>
      <c r="AN10">
        <v>0.59302999999999995</v>
      </c>
      <c r="AO10">
        <v>1.1759999999999999</v>
      </c>
      <c r="AP10">
        <v>11.922267</v>
      </c>
      <c r="AQ10">
        <v>0</v>
      </c>
      <c r="AR10">
        <v>6.6239999999999997</v>
      </c>
      <c r="AS10">
        <v>9.4163999999999994</v>
      </c>
      <c r="AT10">
        <v>20.001799999999999</v>
      </c>
      <c r="AU10">
        <v>0</v>
      </c>
      <c r="AV10">
        <v>0</v>
      </c>
      <c r="AW10">
        <v>67.331999999999994</v>
      </c>
      <c r="AX10">
        <v>87.68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2484.4373469999991</v>
      </c>
    </row>
    <row r="11" spans="1:121">
      <c r="A11" t="s">
        <v>53</v>
      </c>
      <c r="B11">
        <v>0</v>
      </c>
      <c r="C11">
        <v>42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341.56456300000002</v>
      </c>
      <c r="L11">
        <v>653.15250000000003</v>
      </c>
      <c r="M11">
        <v>45</v>
      </c>
      <c r="N11">
        <v>118.125</v>
      </c>
      <c r="O11">
        <v>123.66562500000001</v>
      </c>
      <c r="P11">
        <v>88.5</v>
      </c>
      <c r="Q11">
        <v>9.9924999999999997</v>
      </c>
      <c r="R11">
        <v>33.57</v>
      </c>
      <c r="S11">
        <v>26.390910000000002</v>
      </c>
      <c r="T11">
        <v>0</v>
      </c>
      <c r="U11">
        <v>418.77</v>
      </c>
      <c r="V11">
        <v>20.731850000000001</v>
      </c>
      <c r="W11">
        <v>45.221499999999999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19.971599999999999</v>
      </c>
      <c r="AH11">
        <v>0</v>
      </c>
      <c r="AI11">
        <v>0</v>
      </c>
      <c r="AJ11">
        <v>0</v>
      </c>
      <c r="AK11">
        <v>26.395199999999999</v>
      </c>
      <c r="AL11">
        <v>2.3239999999999998</v>
      </c>
      <c r="AM11">
        <v>0</v>
      </c>
      <c r="AN11">
        <v>0.59302999999999995</v>
      </c>
      <c r="AO11">
        <v>1.1759999999999999</v>
      </c>
      <c r="AP11">
        <v>11.922267</v>
      </c>
      <c r="AQ11">
        <v>0</v>
      </c>
      <c r="AR11">
        <v>6.6239999999999997</v>
      </c>
      <c r="AS11">
        <v>5.3807999999999998</v>
      </c>
      <c r="AT11">
        <v>20.001799999999999</v>
      </c>
      <c r="AU11">
        <v>0</v>
      </c>
      <c r="AV11">
        <v>0</v>
      </c>
      <c r="AW11">
        <v>67.331999999999994</v>
      </c>
      <c r="AX11">
        <v>87.68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2480.401746999999</v>
      </c>
    </row>
    <row r="12" spans="1:121">
      <c r="A12" t="s">
        <v>54</v>
      </c>
      <c r="B12">
        <v>0</v>
      </c>
      <c r="C12">
        <v>42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341.56456300000002</v>
      </c>
      <c r="L12">
        <v>653.15250000000003</v>
      </c>
      <c r="M12">
        <v>45</v>
      </c>
      <c r="N12">
        <v>118.125</v>
      </c>
      <c r="O12">
        <v>123.66562500000001</v>
      </c>
      <c r="P12">
        <v>88.5</v>
      </c>
      <c r="Q12">
        <v>9.9924999999999997</v>
      </c>
      <c r="R12">
        <v>33.57</v>
      </c>
      <c r="S12">
        <v>26.390910000000002</v>
      </c>
      <c r="T12">
        <v>0</v>
      </c>
      <c r="U12">
        <v>418.77</v>
      </c>
      <c r="V12">
        <v>20.731850000000001</v>
      </c>
      <c r="W12">
        <v>45.221499999999999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19.971599999999999</v>
      </c>
      <c r="AH12">
        <v>0</v>
      </c>
      <c r="AI12">
        <v>0</v>
      </c>
      <c r="AJ12">
        <v>0</v>
      </c>
      <c r="AK12">
        <v>26.395199999999999</v>
      </c>
      <c r="AL12">
        <v>2.3239999999999998</v>
      </c>
      <c r="AM12">
        <v>0</v>
      </c>
      <c r="AN12">
        <v>0.59302999999999995</v>
      </c>
      <c r="AO12">
        <v>1.1759999999999999</v>
      </c>
      <c r="AP12">
        <v>11.922267</v>
      </c>
      <c r="AQ12">
        <v>0</v>
      </c>
      <c r="AR12">
        <v>6.6239999999999997</v>
      </c>
      <c r="AS12">
        <v>5.3807999999999998</v>
      </c>
      <c r="AT12">
        <v>20.001799999999999</v>
      </c>
      <c r="AU12">
        <v>0</v>
      </c>
      <c r="AV12">
        <v>0</v>
      </c>
      <c r="AW12">
        <v>67.331999999999994</v>
      </c>
      <c r="AX12">
        <v>87.68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2480.401746999999</v>
      </c>
    </row>
    <row r="13" spans="1:121">
      <c r="A13" t="s">
        <v>55</v>
      </c>
      <c r="B13">
        <v>0</v>
      </c>
      <c r="C13">
        <v>42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341.56456300000002</v>
      </c>
      <c r="L13">
        <v>653.15250000000003</v>
      </c>
      <c r="M13">
        <v>45</v>
      </c>
      <c r="N13">
        <v>118.125</v>
      </c>
      <c r="O13">
        <v>123.66562500000001</v>
      </c>
      <c r="P13">
        <v>88.5</v>
      </c>
      <c r="Q13">
        <v>9.9924999999999997</v>
      </c>
      <c r="R13">
        <v>33.57</v>
      </c>
      <c r="S13">
        <v>26.390910000000002</v>
      </c>
      <c r="T13">
        <v>0</v>
      </c>
      <c r="U13">
        <v>418.77</v>
      </c>
      <c r="V13">
        <v>20.731850000000001</v>
      </c>
      <c r="W13">
        <v>45.221499999999999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19.971599999999999</v>
      </c>
      <c r="AH13">
        <v>0</v>
      </c>
      <c r="AI13">
        <v>0</v>
      </c>
      <c r="AJ13">
        <v>0</v>
      </c>
      <c r="AK13">
        <v>26.395199999999999</v>
      </c>
      <c r="AL13">
        <v>2.3239999999999998</v>
      </c>
      <c r="AM13">
        <v>0</v>
      </c>
      <c r="AN13">
        <v>0.59302999999999995</v>
      </c>
      <c r="AO13">
        <v>1.1759999999999999</v>
      </c>
      <c r="AP13">
        <v>5.1239999999999997</v>
      </c>
      <c r="AQ13">
        <v>0</v>
      </c>
      <c r="AR13">
        <v>6.6239999999999997</v>
      </c>
      <c r="AS13">
        <v>5.3807999999999998</v>
      </c>
      <c r="AT13">
        <v>20.001799999999999</v>
      </c>
      <c r="AU13">
        <v>0</v>
      </c>
      <c r="AV13">
        <v>0</v>
      </c>
      <c r="AW13">
        <v>67.331999999999994</v>
      </c>
      <c r="AX13">
        <v>87.68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2473.6034799999989</v>
      </c>
    </row>
    <row r="14" spans="1:121">
      <c r="A14" t="s">
        <v>56</v>
      </c>
      <c r="B14">
        <v>0</v>
      </c>
      <c r="C14">
        <v>42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341.56456300000002</v>
      </c>
      <c r="L14">
        <v>653.15250000000003</v>
      </c>
      <c r="M14">
        <v>45</v>
      </c>
      <c r="N14">
        <v>118.125</v>
      </c>
      <c r="O14">
        <v>123.66562500000001</v>
      </c>
      <c r="P14">
        <v>88.5</v>
      </c>
      <c r="Q14">
        <v>9.9924999999999997</v>
      </c>
      <c r="R14">
        <v>33.57</v>
      </c>
      <c r="S14">
        <v>26.390910000000002</v>
      </c>
      <c r="T14">
        <v>0</v>
      </c>
      <c r="U14">
        <v>418.77</v>
      </c>
      <c r="V14">
        <v>20.731850000000001</v>
      </c>
      <c r="W14">
        <v>45.221499999999999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19.971599999999999</v>
      </c>
      <c r="AH14">
        <v>0</v>
      </c>
      <c r="AI14">
        <v>0</v>
      </c>
      <c r="AJ14">
        <v>0</v>
      </c>
      <c r="AK14">
        <v>26.395199999999999</v>
      </c>
      <c r="AL14">
        <v>2.3239999999999998</v>
      </c>
      <c r="AM14">
        <v>0</v>
      </c>
      <c r="AN14">
        <v>0.59302999999999995</v>
      </c>
      <c r="AO14">
        <v>1.1759999999999999</v>
      </c>
      <c r="AP14">
        <v>5.1239999999999997</v>
      </c>
      <c r="AQ14">
        <v>0</v>
      </c>
      <c r="AR14">
        <v>6.6239999999999997</v>
      </c>
      <c r="AS14">
        <v>5.3807999999999998</v>
      </c>
      <c r="AT14">
        <v>20.001799999999999</v>
      </c>
      <c r="AU14">
        <v>0</v>
      </c>
      <c r="AV14">
        <v>0</v>
      </c>
      <c r="AW14">
        <v>67.331999999999994</v>
      </c>
      <c r="AX14">
        <v>87.68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2473.6034799999989</v>
      </c>
    </row>
    <row r="15" spans="1:121">
      <c r="A15" t="s">
        <v>57</v>
      </c>
      <c r="B15">
        <v>0</v>
      </c>
      <c r="C15">
        <v>42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341.56456300000002</v>
      </c>
      <c r="L15">
        <v>653.15250000000003</v>
      </c>
      <c r="M15">
        <v>45</v>
      </c>
      <c r="N15">
        <v>118.125</v>
      </c>
      <c r="O15">
        <v>123.66562500000001</v>
      </c>
      <c r="P15">
        <v>88.5</v>
      </c>
      <c r="Q15">
        <v>9.9924999999999997</v>
      </c>
      <c r="R15">
        <v>33.57</v>
      </c>
      <c r="S15">
        <v>26.390910000000002</v>
      </c>
      <c r="T15">
        <v>0</v>
      </c>
      <c r="U15">
        <v>418.77</v>
      </c>
      <c r="V15">
        <v>20.731850000000001</v>
      </c>
      <c r="W15">
        <v>45.221499999999999</v>
      </c>
      <c r="X15">
        <v>98.34375</v>
      </c>
      <c r="Y15">
        <v>0</v>
      </c>
      <c r="Z15">
        <v>1.1000000000000001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19.971599999999999</v>
      </c>
      <c r="AH15">
        <v>23.390899999999998</v>
      </c>
      <c r="AI15">
        <v>0</v>
      </c>
      <c r="AJ15">
        <v>0</v>
      </c>
      <c r="AK15">
        <v>26.395199999999999</v>
      </c>
      <c r="AL15">
        <v>2.3239999999999998</v>
      </c>
      <c r="AM15">
        <v>0</v>
      </c>
      <c r="AN15">
        <v>0.59302999999999995</v>
      </c>
      <c r="AO15">
        <v>1.1759999999999999</v>
      </c>
      <c r="AP15">
        <v>5.1239999999999997</v>
      </c>
      <c r="AQ15">
        <v>0</v>
      </c>
      <c r="AR15">
        <v>6.6239999999999997</v>
      </c>
      <c r="AS15">
        <v>5.3807999999999998</v>
      </c>
      <c r="AT15">
        <v>20.001799999999999</v>
      </c>
      <c r="AU15">
        <v>0</v>
      </c>
      <c r="AV15">
        <v>0</v>
      </c>
      <c r="AW15">
        <v>67.331999999999994</v>
      </c>
      <c r="AX15">
        <v>87.68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2498.0943799999986</v>
      </c>
    </row>
    <row r="16" spans="1:121">
      <c r="A16" t="s">
        <v>58</v>
      </c>
      <c r="B16">
        <v>0</v>
      </c>
      <c r="C16">
        <v>42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341.56456300000002</v>
      </c>
      <c r="L16">
        <v>653.15250000000003</v>
      </c>
      <c r="M16">
        <v>45</v>
      </c>
      <c r="N16">
        <v>118.125</v>
      </c>
      <c r="O16">
        <v>123.66562500000001</v>
      </c>
      <c r="P16">
        <v>88.5</v>
      </c>
      <c r="Q16">
        <v>9.9924999999999997</v>
      </c>
      <c r="R16">
        <v>33.57</v>
      </c>
      <c r="S16">
        <v>26.390910000000002</v>
      </c>
      <c r="T16">
        <v>0</v>
      </c>
      <c r="U16">
        <v>418.77</v>
      </c>
      <c r="V16">
        <v>20.731850000000001</v>
      </c>
      <c r="W16">
        <v>45.221499999999999</v>
      </c>
      <c r="X16">
        <v>98.34375</v>
      </c>
      <c r="Y16">
        <v>0</v>
      </c>
      <c r="Z16">
        <v>1.1000000000000001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19.971599999999999</v>
      </c>
      <c r="AH16">
        <v>23.390899999999998</v>
      </c>
      <c r="AI16">
        <v>0</v>
      </c>
      <c r="AJ16">
        <v>0</v>
      </c>
      <c r="AK16">
        <v>26.395199999999999</v>
      </c>
      <c r="AL16">
        <v>2.3239999999999998</v>
      </c>
      <c r="AM16">
        <v>0</v>
      </c>
      <c r="AN16">
        <v>0.59302999999999995</v>
      </c>
      <c r="AO16">
        <v>1.1759999999999999</v>
      </c>
      <c r="AP16">
        <v>5.1239999999999997</v>
      </c>
      <c r="AQ16">
        <v>0</v>
      </c>
      <c r="AR16">
        <v>6.6239999999999997</v>
      </c>
      <c r="AS16">
        <v>5.3807999999999998</v>
      </c>
      <c r="AT16">
        <v>20.001799999999999</v>
      </c>
      <c r="AU16">
        <v>0</v>
      </c>
      <c r="AV16">
        <v>0</v>
      </c>
      <c r="AW16">
        <v>67.331999999999994</v>
      </c>
      <c r="AX16">
        <v>87.68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2498.0943799999986</v>
      </c>
    </row>
    <row r="17" spans="1:117">
      <c r="A17" t="s">
        <v>59</v>
      </c>
      <c r="B17">
        <v>0</v>
      </c>
      <c r="C17">
        <v>42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341.56456300000002</v>
      </c>
      <c r="L17">
        <v>653.15250000000003</v>
      </c>
      <c r="M17">
        <v>45</v>
      </c>
      <c r="N17">
        <v>118.125</v>
      </c>
      <c r="O17">
        <v>123.66562500000001</v>
      </c>
      <c r="P17">
        <v>88.5</v>
      </c>
      <c r="Q17">
        <v>9.9924999999999997</v>
      </c>
      <c r="R17">
        <v>33.57</v>
      </c>
      <c r="S17">
        <v>26.390910000000002</v>
      </c>
      <c r="T17">
        <v>0</v>
      </c>
      <c r="U17">
        <v>418.77</v>
      </c>
      <c r="V17">
        <v>20.731850000000001</v>
      </c>
      <c r="W17">
        <v>45.221499999999999</v>
      </c>
      <c r="X17">
        <v>98.34375</v>
      </c>
      <c r="Y17">
        <v>0</v>
      </c>
      <c r="Z17">
        <v>1.1000000000000001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19.971599999999999</v>
      </c>
      <c r="AH17">
        <v>23.390899999999998</v>
      </c>
      <c r="AI17">
        <v>0</v>
      </c>
      <c r="AJ17">
        <v>0</v>
      </c>
      <c r="AK17">
        <v>26.395199999999999</v>
      </c>
      <c r="AL17">
        <v>2.3239999999999998</v>
      </c>
      <c r="AM17">
        <v>0</v>
      </c>
      <c r="AN17">
        <v>0.59302999999999995</v>
      </c>
      <c r="AO17">
        <v>1.1759999999999999</v>
      </c>
      <c r="AP17">
        <v>5.1239999999999997</v>
      </c>
      <c r="AQ17">
        <v>0</v>
      </c>
      <c r="AR17">
        <v>6.6239999999999997</v>
      </c>
      <c r="AS17">
        <v>5.3807999999999998</v>
      </c>
      <c r="AT17">
        <v>20.001799999999999</v>
      </c>
      <c r="AU17">
        <v>0</v>
      </c>
      <c r="AV17">
        <v>0</v>
      </c>
      <c r="AW17">
        <v>67.331999999999994</v>
      </c>
      <c r="AX17">
        <v>87.68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2498.0943799999986</v>
      </c>
    </row>
    <row r="18" spans="1:117">
      <c r="A18" t="s">
        <v>60</v>
      </c>
      <c r="B18">
        <v>0</v>
      </c>
      <c r="C18">
        <v>42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341.56456300000002</v>
      </c>
      <c r="L18">
        <v>653.15250000000003</v>
      </c>
      <c r="M18">
        <v>45</v>
      </c>
      <c r="N18">
        <v>118.125</v>
      </c>
      <c r="O18">
        <v>123.66562500000001</v>
      </c>
      <c r="P18">
        <v>88.5</v>
      </c>
      <c r="Q18">
        <v>9.9924999999999997</v>
      </c>
      <c r="R18">
        <v>33.57</v>
      </c>
      <c r="S18">
        <v>26.390910000000002</v>
      </c>
      <c r="T18">
        <v>0</v>
      </c>
      <c r="U18">
        <v>418.77</v>
      </c>
      <c r="V18">
        <v>20.731850000000001</v>
      </c>
      <c r="W18">
        <v>45.221499999999999</v>
      </c>
      <c r="X18">
        <v>98.34375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19.971599999999999</v>
      </c>
      <c r="AH18">
        <v>23.390899999999998</v>
      </c>
      <c r="AI18">
        <v>0</v>
      </c>
      <c r="AJ18">
        <v>0</v>
      </c>
      <c r="AK18">
        <v>26.395199999999999</v>
      </c>
      <c r="AL18">
        <v>2.3239999999999998</v>
      </c>
      <c r="AM18">
        <v>0</v>
      </c>
      <c r="AN18">
        <v>0.59302999999999995</v>
      </c>
      <c r="AO18">
        <v>1.1759999999999999</v>
      </c>
      <c r="AP18">
        <v>5.1239999999999997</v>
      </c>
      <c r="AQ18">
        <v>0</v>
      </c>
      <c r="AR18">
        <v>6.6239999999999997</v>
      </c>
      <c r="AS18">
        <v>5.3807999999999998</v>
      </c>
      <c r="AT18">
        <v>20.001799999999999</v>
      </c>
      <c r="AU18">
        <v>0</v>
      </c>
      <c r="AV18">
        <v>0</v>
      </c>
      <c r="AW18">
        <v>67.331999999999994</v>
      </c>
      <c r="AX18">
        <v>87.68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2498.0943799999986</v>
      </c>
    </row>
    <row r="19" spans="1:117">
      <c r="A19" t="s">
        <v>61</v>
      </c>
      <c r="B19">
        <v>0</v>
      </c>
      <c r="C19">
        <v>42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341.56456300000002</v>
      </c>
      <c r="L19">
        <v>653.15250000000003</v>
      </c>
      <c r="M19">
        <v>45</v>
      </c>
      <c r="N19">
        <v>118.125</v>
      </c>
      <c r="O19">
        <v>123.66562500000001</v>
      </c>
      <c r="P19">
        <v>88.5</v>
      </c>
      <c r="Q19">
        <v>9.9924999999999997</v>
      </c>
      <c r="R19">
        <v>33.57</v>
      </c>
      <c r="S19">
        <v>26.390910000000002</v>
      </c>
      <c r="T19">
        <v>0</v>
      </c>
      <c r="U19">
        <v>418.77</v>
      </c>
      <c r="V19">
        <v>20.731850000000001</v>
      </c>
      <c r="W19">
        <v>45.221499999999999</v>
      </c>
      <c r="X19">
        <v>98.34375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19.971599999999999</v>
      </c>
      <c r="AH19">
        <v>23.390899999999998</v>
      </c>
      <c r="AI19">
        <v>0</v>
      </c>
      <c r="AJ19">
        <v>0</v>
      </c>
      <c r="AK19">
        <v>26.395199999999999</v>
      </c>
      <c r="AL19">
        <v>2.3239999999999998</v>
      </c>
      <c r="AM19">
        <v>0</v>
      </c>
      <c r="AN19">
        <v>0.59302999999999995</v>
      </c>
      <c r="AO19">
        <v>1.1759999999999999</v>
      </c>
      <c r="AP19">
        <v>5.1239999999999997</v>
      </c>
      <c r="AQ19">
        <v>0</v>
      </c>
      <c r="AR19">
        <v>6.6239999999999997</v>
      </c>
      <c r="AS19">
        <v>5.3807999999999998</v>
      </c>
      <c r="AT19">
        <v>20.001799999999999</v>
      </c>
      <c r="AU19">
        <v>0</v>
      </c>
      <c r="AV19">
        <v>0</v>
      </c>
      <c r="AW19">
        <v>67.331999999999994</v>
      </c>
      <c r="AX19">
        <v>87.68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2498.0943799999986</v>
      </c>
    </row>
    <row r="20" spans="1:117">
      <c r="A20" t="s">
        <v>62</v>
      </c>
      <c r="B20">
        <v>0</v>
      </c>
      <c r="C20">
        <v>42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341.56456300000002</v>
      </c>
      <c r="L20">
        <v>653.15250000000003</v>
      </c>
      <c r="M20">
        <v>45</v>
      </c>
      <c r="N20">
        <v>118.125</v>
      </c>
      <c r="O20">
        <v>123.66562500000001</v>
      </c>
      <c r="P20">
        <v>88.5</v>
      </c>
      <c r="Q20">
        <v>9.9924999999999997</v>
      </c>
      <c r="R20">
        <v>33.57</v>
      </c>
      <c r="S20">
        <v>26.390910000000002</v>
      </c>
      <c r="T20">
        <v>0</v>
      </c>
      <c r="U20">
        <v>418.77</v>
      </c>
      <c r="V20">
        <v>20.731850000000001</v>
      </c>
      <c r="W20">
        <v>45.221499999999999</v>
      </c>
      <c r="X20">
        <v>98.34375</v>
      </c>
      <c r="Y20">
        <v>0</v>
      </c>
      <c r="Z20">
        <v>1.1000000000000001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19.971599999999999</v>
      </c>
      <c r="AH20">
        <v>23.390899999999998</v>
      </c>
      <c r="AI20">
        <v>0</v>
      </c>
      <c r="AJ20">
        <v>0</v>
      </c>
      <c r="AK20">
        <v>26.395199999999999</v>
      </c>
      <c r="AL20">
        <v>2.3239999999999998</v>
      </c>
      <c r="AM20">
        <v>0</v>
      </c>
      <c r="AN20">
        <v>0.59302999999999995</v>
      </c>
      <c r="AO20">
        <v>1.1759999999999999</v>
      </c>
      <c r="AP20">
        <v>5.1239999999999997</v>
      </c>
      <c r="AQ20">
        <v>0</v>
      </c>
      <c r="AR20">
        <v>6.6239999999999997</v>
      </c>
      <c r="AS20">
        <v>5.3807999999999998</v>
      </c>
      <c r="AT20">
        <v>20.001799999999999</v>
      </c>
      <c r="AU20">
        <v>0</v>
      </c>
      <c r="AV20">
        <v>0</v>
      </c>
      <c r="AW20">
        <v>67.331999999999994</v>
      </c>
      <c r="AX20">
        <v>87.68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2498.0943799999986</v>
      </c>
    </row>
    <row r="21" spans="1:117">
      <c r="A21" t="s">
        <v>63</v>
      </c>
      <c r="B21">
        <v>0</v>
      </c>
      <c r="C21">
        <v>42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341.56456300000002</v>
      </c>
      <c r="L21">
        <v>653.15250000000003</v>
      </c>
      <c r="M21">
        <v>45</v>
      </c>
      <c r="N21">
        <v>118.125</v>
      </c>
      <c r="O21">
        <v>123.66562500000001</v>
      </c>
      <c r="P21">
        <v>88.5</v>
      </c>
      <c r="Q21">
        <v>9.9924999999999997</v>
      </c>
      <c r="R21">
        <v>33.57</v>
      </c>
      <c r="S21">
        <v>26.390910000000002</v>
      </c>
      <c r="T21">
        <v>0</v>
      </c>
      <c r="U21">
        <v>418.77</v>
      </c>
      <c r="V21">
        <v>20.731850000000001</v>
      </c>
      <c r="W21">
        <v>45.221499999999999</v>
      </c>
      <c r="X21">
        <v>98.34375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19.971599999999999</v>
      </c>
      <c r="AH21">
        <v>23.390899999999998</v>
      </c>
      <c r="AI21">
        <v>0</v>
      </c>
      <c r="AJ21">
        <v>0</v>
      </c>
      <c r="AK21">
        <v>26.395199999999999</v>
      </c>
      <c r="AL21">
        <v>2.3239999999999998</v>
      </c>
      <c r="AM21">
        <v>0</v>
      </c>
      <c r="AN21">
        <v>0.59302999999999995</v>
      </c>
      <c r="AO21">
        <v>1.1759999999999999</v>
      </c>
      <c r="AP21">
        <v>5.1239999999999997</v>
      </c>
      <c r="AQ21">
        <v>0</v>
      </c>
      <c r="AR21">
        <v>6.6239999999999997</v>
      </c>
      <c r="AS21">
        <v>5.3807999999999998</v>
      </c>
      <c r="AT21">
        <v>20.001799999999999</v>
      </c>
      <c r="AU21">
        <v>0</v>
      </c>
      <c r="AV21">
        <v>0</v>
      </c>
      <c r="AW21">
        <v>67.331999999999994</v>
      </c>
      <c r="AX21">
        <v>87.68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2498.0943799999986</v>
      </c>
    </row>
    <row r="22" spans="1:117">
      <c r="A22" t="s">
        <v>64</v>
      </c>
      <c r="B22">
        <v>0</v>
      </c>
      <c r="C22">
        <v>42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341.56456300000002</v>
      </c>
      <c r="L22">
        <v>653.15250000000003</v>
      </c>
      <c r="M22">
        <v>45</v>
      </c>
      <c r="N22">
        <v>118.125</v>
      </c>
      <c r="O22">
        <v>123.66562500000001</v>
      </c>
      <c r="P22">
        <v>88.5</v>
      </c>
      <c r="Q22">
        <v>9.9924999999999997</v>
      </c>
      <c r="R22">
        <v>33.57</v>
      </c>
      <c r="S22">
        <v>26.390910000000002</v>
      </c>
      <c r="T22">
        <v>0</v>
      </c>
      <c r="U22">
        <v>418.77</v>
      </c>
      <c r="V22">
        <v>20.731850000000001</v>
      </c>
      <c r="W22">
        <v>45.221499999999999</v>
      </c>
      <c r="X22">
        <v>98.34375</v>
      </c>
      <c r="Y22">
        <v>0</v>
      </c>
      <c r="Z22">
        <v>1.1000000000000001</v>
      </c>
      <c r="AA22">
        <v>0</v>
      </c>
      <c r="AB22">
        <v>13.17004</v>
      </c>
      <c r="AC22">
        <v>0</v>
      </c>
      <c r="AD22">
        <v>0</v>
      </c>
      <c r="AE22">
        <v>16.478852</v>
      </c>
      <c r="AF22">
        <v>8.8740000000000006</v>
      </c>
      <c r="AG22">
        <v>19.971599999999999</v>
      </c>
      <c r="AH22">
        <v>23.390899999999998</v>
      </c>
      <c r="AI22">
        <v>0</v>
      </c>
      <c r="AJ22">
        <v>0</v>
      </c>
      <c r="AK22">
        <v>26.395199999999999</v>
      </c>
      <c r="AL22">
        <v>2.3239999999999998</v>
      </c>
      <c r="AM22">
        <v>0</v>
      </c>
      <c r="AN22">
        <v>0.59302999999999995</v>
      </c>
      <c r="AO22">
        <v>1.1759999999999999</v>
      </c>
      <c r="AP22">
        <v>5.1239999999999997</v>
      </c>
      <c r="AQ22">
        <v>0</v>
      </c>
      <c r="AR22">
        <v>6.6239999999999997</v>
      </c>
      <c r="AS22">
        <v>5.3807999999999998</v>
      </c>
      <c r="AT22">
        <v>20.001799999999999</v>
      </c>
      <c r="AU22">
        <v>0</v>
      </c>
      <c r="AV22">
        <v>0</v>
      </c>
      <c r="AW22">
        <v>67.331999999999994</v>
      </c>
      <c r="AX22">
        <v>87.68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2511.2644199999986</v>
      </c>
    </row>
    <row r="23" spans="1:117">
      <c r="A23" t="s">
        <v>65</v>
      </c>
      <c r="B23">
        <v>0</v>
      </c>
      <c r="C23">
        <v>42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341.56456300000002</v>
      </c>
      <c r="L23">
        <v>653.15250000000003</v>
      </c>
      <c r="M23">
        <v>45</v>
      </c>
      <c r="N23">
        <v>118.125</v>
      </c>
      <c r="O23">
        <v>123.66562500000001</v>
      </c>
      <c r="P23">
        <v>88.5</v>
      </c>
      <c r="Q23">
        <v>9.9924999999999997</v>
      </c>
      <c r="R23">
        <v>33.57</v>
      </c>
      <c r="S23">
        <v>26.390910000000002</v>
      </c>
      <c r="T23">
        <v>0</v>
      </c>
      <c r="U23">
        <v>418.77</v>
      </c>
      <c r="V23">
        <v>20.731850000000001</v>
      </c>
      <c r="W23">
        <v>45.221499999999999</v>
      </c>
      <c r="X23">
        <v>98.34375</v>
      </c>
      <c r="Y23">
        <v>0</v>
      </c>
      <c r="Z23">
        <v>1.1000000000000001</v>
      </c>
      <c r="AA23">
        <v>0</v>
      </c>
      <c r="AB23">
        <v>13.17004</v>
      </c>
      <c r="AC23">
        <v>0</v>
      </c>
      <c r="AD23">
        <v>1.321</v>
      </c>
      <c r="AE23">
        <v>32.957704</v>
      </c>
      <c r="AF23">
        <v>8.8740000000000006</v>
      </c>
      <c r="AG23">
        <v>19.971599999999999</v>
      </c>
      <c r="AH23">
        <v>42.615000000000002</v>
      </c>
      <c r="AI23">
        <v>0</v>
      </c>
      <c r="AJ23">
        <v>0</v>
      </c>
      <c r="AK23">
        <v>26.395199999999999</v>
      </c>
      <c r="AL23">
        <v>2.3239999999999998</v>
      </c>
      <c r="AM23">
        <v>0</v>
      </c>
      <c r="AN23">
        <v>0.59302999999999995</v>
      </c>
      <c r="AO23">
        <v>1.1759999999999999</v>
      </c>
      <c r="AP23">
        <v>5.1239999999999997</v>
      </c>
      <c r="AQ23">
        <v>0</v>
      </c>
      <c r="AR23">
        <v>6.6239999999999997</v>
      </c>
      <c r="AS23">
        <v>7.3986000000000001</v>
      </c>
      <c r="AT23">
        <v>20.001799999999999</v>
      </c>
      <c r="AU23">
        <v>0</v>
      </c>
      <c r="AV23">
        <v>0</v>
      </c>
      <c r="AW23">
        <v>67.331999999999994</v>
      </c>
      <c r="AX23">
        <v>87.68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2550.3061719999982</v>
      </c>
    </row>
    <row r="24" spans="1:117">
      <c r="A24" t="s">
        <v>66</v>
      </c>
      <c r="B24">
        <v>0</v>
      </c>
      <c r="C24">
        <v>42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341.56456300000002</v>
      </c>
      <c r="L24">
        <v>653.15250000000003</v>
      </c>
      <c r="M24">
        <v>45</v>
      </c>
      <c r="N24">
        <v>118.125</v>
      </c>
      <c r="O24">
        <v>123.66562500000001</v>
      </c>
      <c r="P24">
        <v>88.5</v>
      </c>
      <c r="Q24">
        <v>9.9924999999999997</v>
      </c>
      <c r="R24">
        <v>33.57</v>
      </c>
      <c r="S24">
        <v>26.390910000000002</v>
      </c>
      <c r="T24">
        <v>0</v>
      </c>
      <c r="U24">
        <v>418.77</v>
      </c>
      <c r="V24">
        <v>20.731850000000001</v>
      </c>
      <c r="W24">
        <v>45.221499999999999</v>
      </c>
      <c r="X24">
        <v>98.34375</v>
      </c>
      <c r="Y24">
        <v>0</v>
      </c>
      <c r="Z24">
        <v>1.1000000000000001</v>
      </c>
      <c r="AA24">
        <v>0</v>
      </c>
      <c r="AB24">
        <v>13.17004</v>
      </c>
      <c r="AC24">
        <v>0</v>
      </c>
      <c r="AD24">
        <v>9.1149000000000004</v>
      </c>
      <c r="AE24">
        <v>32.957704</v>
      </c>
      <c r="AF24">
        <v>8.8740000000000006</v>
      </c>
      <c r="AG24">
        <v>19.971599999999999</v>
      </c>
      <c r="AH24">
        <v>42.615000000000002</v>
      </c>
      <c r="AI24">
        <v>0</v>
      </c>
      <c r="AJ24">
        <v>0</v>
      </c>
      <c r="AK24">
        <v>26.395199999999999</v>
      </c>
      <c r="AL24">
        <v>2.3239999999999998</v>
      </c>
      <c r="AM24">
        <v>0</v>
      </c>
      <c r="AN24">
        <v>0.59302999999999995</v>
      </c>
      <c r="AO24">
        <v>1.1759999999999999</v>
      </c>
      <c r="AP24">
        <v>5.1239999999999997</v>
      </c>
      <c r="AQ24">
        <v>15.12</v>
      </c>
      <c r="AR24">
        <v>6.6239999999999997</v>
      </c>
      <c r="AS24">
        <v>7.3986000000000001</v>
      </c>
      <c r="AT24">
        <v>20.001799999999999</v>
      </c>
      <c r="AU24">
        <v>0</v>
      </c>
      <c r="AV24">
        <v>0</v>
      </c>
      <c r="AW24">
        <v>67.331999999999994</v>
      </c>
      <c r="AX24">
        <v>87.68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2573.2200719999983</v>
      </c>
    </row>
    <row r="25" spans="1:117">
      <c r="A25" t="s">
        <v>67</v>
      </c>
      <c r="B25">
        <v>0</v>
      </c>
      <c r="C25">
        <v>42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341.56456300000002</v>
      </c>
      <c r="L25">
        <v>653.15250000000003</v>
      </c>
      <c r="M25">
        <v>45</v>
      </c>
      <c r="N25">
        <v>118.125</v>
      </c>
      <c r="O25">
        <v>123.66562500000001</v>
      </c>
      <c r="P25">
        <v>88.5</v>
      </c>
      <c r="Q25">
        <v>9.9924999999999997</v>
      </c>
      <c r="R25">
        <v>33.57</v>
      </c>
      <c r="S25">
        <v>26.390910000000002</v>
      </c>
      <c r="T25">
        <v>0</v>
      </c>
      <c r="U25">
        <v>418.77</v>
      </c>
      <c r="V25">
        <v>20.731850000000001</v>
      </c>
      <c r="W25">
        <v>45.221499999999999</v>
      </c>
      <c r="X25">
        <v>98.34375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9.1149000000000004</v>
      </c>
      <c r="AE25">
        <v>32.957704</v>
      </c>
      <c r="AF25">
        <v>8.8740000000000006</v>
      </c>
      <c r="AG25">
        <v>19.971599999999999</v>
      </c>
      <c r="AH25">
        <v>42.615000000000002</v>
      </c>
      <c r="AI25">
        <v>0</v>
      </c>
      <c r="AJ25">
        <v>0</v>
      </c>
      <c r="AK25">
        <v>26.395199999999999</v>
      </c>
      <c r="AL25">
        <v>2.3239999999999998</v>
      </c>
      <c r="AM25">
        <v>0</v>
      </c>
      <c r="AN25">
        <v>0.59302999999999995</v>
      </c>
      <c r="AO25">
        <v>1.1759999999999999</v>
      </c>
      <c r="AP25">
        <v>5.1239999999999997</v>
      </c>
      <c r="AQ25">
        <v>15.561</v>
      </c>
      <c r="AR25">
        <v>6.6239999999999997</v>
      </c>
      <c r="AS25">
        <v>7.3986000000000001</v>
      </c>
      <c r="AT25">
        <v>20.001799999999999</v>
      </c>
      <c r="AU25">
        <v>0</v>
      </c>
      <c r="AV25">
        <v>0</v>
      </c>
      <c r="AW25">
        <v>67.331999999999994</v>
      </c>
      <c r="AX25">
        <v>87.68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2573.6610719999985</v>
      </c>
    </row>
    <row r="26" spans="1:117">
      <c r="A26" t="s">
        <v>68</v>
      </c>
      <c r="B26">
        <v>0</v>
      </c>
      <c r="C26">
        <v>42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341.56456300000002</v>
      </c>
      <c r="L26">
        <v>653.15250000000003</v>
      </c>
      <c r="M26">
        <v>45</v>
      </c>
      <c r="N26">
        <v>118.125</v>
      </c>
      <c r="O26">
        <v>123.66562500000001</v>
      </c>
      <c r="P26">
        <v>88.5</v>
      </c>
      <c r="Q26">
        <v>9.9924999999999997</v>
      </c>
      <c r="R26">
        <v>33.57</v>
      </c>
      <c r="S26">
        <v>26.390910000000002</v>
      </c>
      <c r="T26">
        <v>0</v>
      </c>
      <c r="U26">
        <v>418.77</v>
      </c>
      <c r="V26">
        <v>20.731850000000001</v>
      </c>
      <c r="W26">
        <v>45.221499999999999</v>
      </c>
      <c r="X26">
        <v>98.34375</v>
      </c>
      <c r="Y26">
        <v>0</v>
      </c>
      <c r="Z26">
        <v>1.1000000000000001</v>
      </c>
      <c r="AA26">
        <v>7.0309999999999997</v>
      </c>
      <c r="AB26">
        <v>13.17004</v>
      </c>
      <c r="AC26">
        <v>0</v>
      </c>
      <c r="AD26">
        <v>17.569299999999998</v>
      </c>
      <c r="AE26">
        <v>32.957704</v>
      </c>
      <c r="AF26">
        <v>8.8740000000000006</v>
      </c>
      <c r="AG26">
        <v>19.971599999999999</v>
      </c>
      <c r="AH26">
        <v>56.82</v>
      </c>
      <c r="AI26">
        <v>3.819</v>
      </c>
      <c r="AJ26">
        <v>0</v>
      </c>
      <c r="AK26">
        <v>26.395199999999999</v>
      </c>
      <c r="AL26">
        <v>2.3239999999999998</v>
      </c>
      <c r="AM26">
        <v>5.1986999999999997</v>
      </c>
      <c r="AN26">
        <v>0.59302999999999995</v>
      </c>
      <c r="AO26">
        <v>1.1759999999999999</v>
      </c>
      <c r="AP26">
        <v>5.1239999999999997</v>
      </c>
      <c r="AQ26">
        <v>31.122</v>
      </c>
      <c r="AR26">
        <v>6.6239999999999997</v>
      </c>
      <c r="AS26">
        <v>7.3986000000000001</v>
      </c>
      <c r="AT26">
        <v>20.001799999999999</v>
      </c>
      <c r="AU26">
        <v>0</v>
      </c>
      <c r="AV26">
        <v>0</v>
      </c>
      <c r="AW26">
        <v>67.331999999999994</v>
      </c>
      <c r="AX26">
        <v>87.68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2627.9301719999985</v>
      </c>
    </row>
    <row r="27" spans="1:117">
      <c r="A27" t="s">
        <v>69</v>
      </c>
      <c r="B27">
        <v>0</v>
      </c>
      <c r="C27">
        <v>42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341.56456300000002</v>
      </c>
      <c r="L27">
        <v>653.15250000000003</v>
      </c>
      <c r="M27">
        <v>45</v>
      </c>
      <c r="N27">
        <v>118.125</v>
      </c>
      <c r="O27">
        <v>123.66562500000001</v>
      </c>
      <c r="P27">
        <v>88.5</v>
      </c>
      <c r="Q27">
        <v>9.9924999999999997</v>
      </c>
      <c r="R27">
        <v>33.57</v>
      </c>
      <c r="S27">
        <v>26.390910000000002</v>
      </c>
      <c r="T27">
        <v>0</v>
      </c>
      <c r="U27">
        <v>418.77</v>
      </c>
      <c r="V27">
        <v>20.731850000000001</v>
      </c>
      <c r="W27">
        <v>45.221499999999999</v>
      </c>
      <c r="X27">
        <v>98.34375</v>
      </c>
      <c r="Y27">
        <v>0</v>
      </c>
      <c r="Z27">
        <v>3.3</v>
      </c>
      <c r="AA27">
        <v>14.061999999999999</v>
      </c>
      <c r="AB27">
        <v>26.34008</v>
      </c>
      <c r="AC27">
        <v>1.2734000000000001</v>
      </c>
      <c r="AD27">
        <v>27.3447</v>
      </c>
      <c r="AE27">
        <v>49.436556000000003</v>
      </c>
      <c r="AF27">
        <v>17.748000000000001</v>
      </c>
      <c r="AG27">
        <v>19.971599999999999</v>
      </c>
      <c r="AH27">
        <v>75.760000000000005</v>
      </c>
      <c r="AI27">
        <v>16.350411999999999</v>
      </c>
      <c r="AJ27">
        <v>0</v>
      </c>
      <c r="AK27">
        <v>26.395199999999999</v>
      </c>
      <c r="AL27">
        <v>2.3239999999999998</v>
      </c>
      <c r="AM27">
        <v>10.557359999999999</v>
      </c>
      <c r="AN27">
        <v>0.59302999999999995</v>
      </c>
      <c r="AO27">
        <v>1.1759999999999999</v>
      </c>
      <c r="AP27">
        <v>5.1239999999999997</v>
      </c>
      <c r="AQ27">
        <v>46.683</v>
      </c>
      <c r="AR27">
        <v>49.68</v>
      </c>
      <c r="AS27">
        <v>7.3986000000000001</v>
      </c>
      <c r="AT27">
        <v>20.001799999999999</v>
      </c>
      <c r="AU27">
        <v>0</v>
      </c>
      <c r="AV27">
        <v>0</v>
      </c>
      <c r="AW27">
        <v>66.789000000000001</v>
      </c>
      <c r="AX27">
        <v>87.68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2781.6369359999994</v>
      </c>
    </row>
    <row r="28" spans="1:117">
      <c r="A28" t="s">
        <v>70</v>
      </c>
      <c r="B28">
        <v>0</v>
      </c>
      <c r="C28">
        <v>42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341.56456300000002</v>
      </c>
      <c r="L28">
        <v>653.15250000000003</v>
      </c>
      <c r="M28">
        <v>45</v>
      </c>
      <c r="N28">
        <v>118.125</v>
      </c>
      <c r="O28">
        <v>123.66562500000001</v>
      </c>
      <c r="P28">
        <v>88.5</v>
      </c>
      <c r="Q28">
        <v>9.9924999999999997</v>
      </c>
      <c r="R28">
        <v>33.57</v>
      </c>
      <c r="S28">
        <v>26.390910000000002</v>
      </c>
      <c r="T28">
        <v>0</v>
      </c>
      <c r="U28">
        <v>418.77</v>
      </c>
      <c r="V28">
        <v>20.731850000000001</v>
      </c>
      <c r="W28">
        <v>45.221499999999999</v>
      </c>
      <c r="X28">
        <v>98.34375</v>
      </c>
      <c r="Y28">
        <v>0</v>
      </c>
      <c r="Z28">
        <v>19.5624</v>
      </c>
      <c r="AA28">
        <v>26.07</v>
      </c>
      <c r="AB28">
        <v>39.510120000000001</v>
      </c>
      <c r="AC28">
        <v>19.374780999999999</v>
      </c>
      <c r="AD28">
        <v>36.544144000000003</v>
      </c>
      <c r="AE28">
        <v>49.436556000000003</v>
      </c>
      <c r="AF28">
        <v>39.0456</v>
      </c>
      <c r="AG28">
        <v>19.971599999999999</v>
      </c>
      <c r="AH28">
        <v>113.64</v>
      </c>
      <c r="AI28">
        <v>16.350411999999999</v>
      </c>
      <c r="AJ28">
        <v>0</v>
      </c>
      <c r="AK28">
        <v>26.395199999999999</v>
      </c>
      <c r="AL28">
        <v>2.3239999999999998</v>
      </c>
      <c r="AM28">
        <v>15.804048</v>
      </c>
      <c r="AN28">
        <v>0.59302999999999995</v>
      </c>
      <c r="AO28">
        <v>1.1759999999999999</v>
      </c>
      <c r="AP28">
        <v>5.1239999999999997</v>
      </c>
      <c r="AQ28">
        <v>62.244</v>
      </c>
      <c r="AR28">
        <v>49.68</v>
      </c>
      <c r="AS28">
        <v>7.3986000000000001</v>
      </c>
      <c r="AT28">
        <v>20.001799999999999</v>
      </c>
      <c r="AU28">
        <v>0</v>
      </c>
      <c r="AV28">
        <v>0</v>
      </c>
      <c r="AW28">
        <v>66.789000000000001</v>
      </c>
      <c r="AX28">
        <v>87.68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2930.3634889999989</v>
      </c>
    </row>
    <row r="29" spans="1:117">
      <c r="A29" t="s">
        <v>71</v>
      </c>
      <c r="B29">
        <v>0</v>
      </c>
      <c r="C29">
        <v>42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341.56456300000002</v>
      </c>
      <c r="L29">
        <v>653.15250000000003</v>
      </c>
      <c r="M29">
        <v>45</v>
      </c>
      <c r="N29">
        <v>118.125</v>
      </c>
      <c r="O29">
        <v>123.66562500000001</v>
      </c>
      <c r="P29">
        <v>88.5</v>
      </c>
      <c r="Q29">
        <v>9.9924999999999997</v>
      </c>
      <c r="R29">
        <v>33.57</v>
      </c>
      <c r="S29">
        <v>26.390910000000002</v>
      </c>
      <c r="T29">
        <v>0</v>
      </c>
      <c r="U29">
        <v>418.77</v>
      </c>
      <c r="V29">
        <v>20.731850000000001</v>
      </c>
      <c r="W29">
        <v>45.221499999999999</v>
      </c>
      <c r="X29">
        <v>98.34375</v>
      </c>
      <c r="Y29">
        <v>0</v>
      </c>
      <c r="Z29">
        <v>19.5624</v>
      </c>
      <c r="AA29">
        <v>39.5</v>
      </c>
      <c r="AB29">
        <v>39.510120000000001</v>
      </c>
      <c r="AC29">
        <v>19.374780999999999</v>
      </c>
      <c r="AD29">
        <v>36.544144000000003</v>
      </c>
      <c r="AE29">
        <v>49.436556000000003</v>
      </c>
      <c r="AF29">
        <v>39.0456</v>
      </c>
      <c r="AG29">
        <v>19.971599999999999</v>
      </c>
      <c r="AH29">
        <v>132.58000000000001</v>
      </c>
      <c r="AI29">
        <v>16.350411999999999</v>
      </c>
      <c r="AJ29">
        <v>0</v>
      </c>
      <c r="AK29">
        <v>26.395199999999999</v>
      </c>
      <c r="AL29">
        <v>12.782</v>
      </c>
      <c r="AM29">
        <v>15.804048</v>
      </c>
      <c r="AN29">
        <v>0.59302999999999995</v>
      </c>
      <c r="AO29">
        <v>1.1759999999999999</v>
      </c>
      <c r="AP29">
        <v>5.1239999999999997</v>
      </c>
      <c r="AQ29">
        <v>62.244</v>
      </c>
      <c r="AR29">
        <v>11.04</v>
      </c>
      <c r="AS29">
        <v>7.3986000000000001</v>
      </c>
      <c r="AT29">
        <v>20.001799999999999</v>
      </c>
      <c r="AU29">
        <v>0</v>
      </c>
      <c r="AV29">
        <v>0</v>
      </c>
      <c r="AW29">
        <v>66.789000000000001</v>
      </c>
      <c r="AX29">
        <v>87.68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2934.551488999999</v>
      </c>
    </row>
    <row r="30" spans="1:117">
      <c r="A30" t="s">
        <v>72</v>
      </c>
      <c r="B30">
        <v>0</v>
      </c>
      <c r="C30">
        <v>42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341.56456300000002</v>
      </c>
      <c r="L30">
        <v>653.15250000000003</v>
      </c>
      <c r="M30">
        <v>45</v>
      </c>
      <c r="N30">
        <v>118.125</v>
      </c>
      <c r="O30">
        <v>123.66562500000001</v>
      </c>
      <c r="P30">
        <v>88.5</v>
      </c>
      <c r="Q30">
        <v>9.9924999999999997</v>
      </c>
      <c r="R30">
        <v>33.57</v>
      </c>
      <c r="S30">
        <v>26.390910000000002</v>
      </c>
      <c r="T30">
        <v>0</v>
      </c>
      <c r="U30">
        <v>418.77</v>
      </c>
      <c r="V30">
        <v>20.731850000000001</v>
      </c>
      <c r="W30">
        <v>45.221499999999999</v>
      </c>
      <c r="X30">
        <v>98.34375</v>
      </c>
      <c r="Y30">
        <v>0</v>
      </c>
      <c r="Z30">
        <v>19.5624</v>
      </c>
      <c r="AA30">
        <v>39.5</v>
      </c>
      <c r="AB30">
        <v>39.510120000000001</v>
      </c>
      <c r="AC30">
        <v>19.374780999999999</v>
      </c>
      <c r="AD30">
        <v>36.544144000000003</v>
      </c>
      <c r="AE30">
        <v>49.436556000000003</v>
      </c>
      <c r="AF30">
        <v>39.0456</v>
      </c>
      <c r="AG30">
        <v>19.971599999999999</v>
      </c>
      <c r="AH30">
        <v>132.58000000000001</v>
      </c>
      <c r="AI30">
        <v>16.350411999999999</v>
      </c>
      <c r="AJ30">
        <v>0</v>
      </c>
      <c r="AK30">
        <v>26.395199999999999</v>
      </c>
      <c r="AL30">
        <v>70.882000000000005</v>
      </c>
      <c r="AM30">
        <v>15.804048</v>
      </c>
      <c r="AN30">
        <v>0.59302999999999995</v>
      </c>
      <c r="AO30">
        <v>1.1759999999999999</v>
      </c>
      <c r="AP30">
        <v>5.1239999999999997</v>
      </c>
      <c r="AQ30">
        <v>62.244</v>
      </c>
      <c r="AR30">
        <v>6.6239999999999997</v>
      </c>
      <c r="AS30">
        <v>7.3986000000000001</v>
      </c>
      <c r="AT30">
        <v>20.001799999999999</v>
      </c>
      <c r="AU30">
        <v>0</v>
      </c>
      <c r="AV30">
        <v>0</v>
      </c>
      <c r="AW30">
        <v>66.789000000000001</v>
      </c>
      <c r="AX30">
        <v>87.68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2988.2354889999988</v>
      </c>
    </row>
    <row r="31" spans="1:117">
      <c r="A31" t="s">
        <v>73</v>
      </c>
      <c r="B31">
        <v>0</v>
      </c>
      <c r="C31">
        <v>42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341.56456300000002</v>
      </c>
      <c r="L31">
        <v>653.15250000000003</v>
      </c>
      <c r="M31">
        <v>45</v>
      </c>
      <c r="N31">
        <v>118.125</v>
      </c>
      <c r="O31">
        <v>123.66562500000001</v>
      </c>
      <c r="P31">
        <v>88.5</v>
      </c>
      <c r="Q31">
        <v>9.9924999999999997</v>
      </c>
      <c r="R31">
        <v>33.57</v>
      </c>
      <c r="S31">
        <v>26.390910000000002</v>
      </c>
      <c r="T31">
        <v>0</v>
      </c>
      <c r="U31">
        <v>418.77</v>
      </c>
      <c r="V31">
        <v>20.731850000000001</v>
      </c>
      <c r="W31">
        <v>45.221499999999999</v>
      </c>
      <c r="X31">
        <v>98.34375</v>
      </c>
      <c r="Y31">
        <v>0</v>
      </c>
      <c r="Z31">
        <v>19.5624</v>
      </c>
      <c r="AA31">
        <v>39.5</v>
      </c>
      <c r="AB31">
        <v>39.510120000000001</v>
      </c>
      <c r="AC31">
        <v>19.374780999999999</v>
      </c>
      <c r="AD31">
        <v>33.024999999999999</v>
      </c>
      <c r="AE31">
        <v>49.436556000000003</v>
      </c>
      <c r="AF31">
        <v>39.0456</v>
      </c>
      <c r="AG31">
        <v>19.971599999999999</v>
      </c>
      <c r="AH31">
        <v>113.64</v>
      </c>
      <c r="AI31">
        <v>16.350411999999999</v>
      </c>
      <c r="AJ31">
        <v>0</v>
      </c>
      <c r="AK31">
        <v>26.395199999999999</v>
      </c>
      <c r="AL31">
        <v>70.882000000000005</v>
      </c>
      <c r="AM31">
        <v>15.804048</v>
      </c>
      <c r="AN31">
        <v>0.59302999999999995</v>
      </c>
      <c r="AO31">
        <v>1.1759999999999999</v>
      </c>
      <c r="AP31">
        <v>5.1239999999999997</v>
      </c>
      <c r="AQ31">
        <v>62.244</v>
      </c>
      <c r="AR31">
        <v>6.6239999999999997</v>
      </c>
      <c r="AS31">
        <v>7.3986000000000001</v>
      </c>
      <c r="AT31">
        <v>20.001799999999999</v>
      </c>
      <c r="AU31">
        <v>0</v>
      </c>
      <c r="AV31">
        <v>0</v>
      </c>
      <c r="AW31">
        <v>66.789000000000001</v>
      </c>
      <c r="AX31">
        <v>87.68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2965.7763449999989</v>
      </c>
    </row>
    <row r="32" spans="1:117">
      <c r="A32" t="s">
        <v>74</v>
      </c>
      <c r="B32">
        <v>0</v>
      </c>
      <c r="C32">
        <v>42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341.56456300000002</v>
      </c>
      <c r="L32">
        <v>653.15250000000003</v>
      </c>
      <c r="M32">
        <v>45</v>
      </c>
      <c r="N32">
        <v>118.125</v>
      </c>
      <c r="O32">
        <v>123.66562500000001</v>
      </c>
      <c r="P32">
        <v>88.5</v>
      </c>
      <c r="Q32">
        <v>9.9924999999999997</v>
      </c>
      <c r="R32">
        <v>33.57</v>
      </c>
      <c r="S32">
        <v>26.390910000000002</v>
      </c>
      <c r="T32">
        <v>0</v>
      </c>
      <c r="U32">
        <v>418.77</v>
      </c>
      <c r="V32">
        <v>20.731850000000001</v>
      </c>
      <c r="W32">
        <v>45.221499999999999</v>
      </c>
      <c r="X32">
        <v>98.34375</v>
      </c>
      <c r="Y32">
        <v>0</v>
      </c>
      <c r="Z32">
        <v>19.5624</v>
      </c>
      <c r="AA32">
        <v>26.07</v>
      </c>
      <c r="AB32">
        <v>39.510120000000001</v>
      </c>
      <c r="AC32">
        <v>19.374780999999999</v>
      </c>
      <c r="AD32">
        <v>18.229800000000001</v>
      </c>
      <c r="AE32">
        <v>49.436556000000003</v>
      </c>
      <c r="AF32">
        <v>39.0456</v>
      </c>
      <c r="AG32">
        <v>19.971599999999999</v>
      </c>
      <c r="AH32">
        <v>113.64</v>
      </c>
      <c r="AI32">
        <v>16.350411999999999</v>
      </c>
      <c r="AJ32">
        <v>0</v>
      </c>
      <c r="AK32">
        <v>26.395199999999999</v>
      </c>
      <c r="AL32">
        <v>70.882000000000005</v>
      </c>
      <c r="AM32">
        <v>15.804048</v>
      </c>
      <c r="AN32">
        <v>0.59302999999999995</v>
      </c>
      <c r="AO32">
        <v>1.1759999999999999</v>
      </c>
      <c r="AP32">
        <v>5.1239999999999997</v>
      </c>
      <c r="AQ32">
        <v>62.244</v>
      </c>
      <c r="AR32">
        <v>6.6239999999999997</v>
      </c>
      <c r="AS32">
        <v>7.3986000000000001</v>
      </c>
      <c r="AT32">
        <v>20.001799999999999</v>
      </c>
      <c r="AU32">
        <v>0</v>
      </c>
      <c r="AV32">
        <v>0</v>
      </c>
      <c r="AW32">
        <v>66.789000000000001</v>
      </c>
      <c r="AX32">
        <v>87.68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2937.551144999999</v>
      </c>
    </row>
    <row r="33" spans="1:117">
      <c r="A33" t="s">
        <v>75</v>
      </c>
      <c r="B33">
        <v>0</v>
      </c>
      <c r="C33">
        <v>42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341.56456300000002</v>
      </c>
      <c r="L33">
        <v>653.15250000000003</v>
      </c>
      <c r="M33">
        <v>45</v>
      </c>
      <c r="N33">
        <v>118.125</v>
      </c>
      <c r="O33">
        <v>123.66562500000001</v>
      </c>
      <c r="P33">
        <v>88.5</v>
      </c>
      <c r="Q33">
        <v>9.9924999999999997</v>
      </c>
      <c r="R33">
        <v>33.57</v>
      </c>
      <c r="S33">
        <v>26.390910000000002</v>
      </c>
      <c r="T33">
        <v>0</v>
      </c>
      <c r="U33">
        <v>418.77</v>
      </c>
      <c r="V33">
        <v>20.731850000000001</v>
      </c>
      <c r="W33">
        <v>45.221499999999999</v>
      </c>
      <c r="X33">
        <v>98.34375</v>
      </c>
      <c r="Y33">
        <v>0</v>
      </c>
      <c r="Z33">
        <v>6.5208000000000004</v>
      </c>
      <c r="AA33">
        <v>13.43</v>
      </c>
      <c r="AB33">
        <v>39.510120000000001</v>
      </c>
      <c r="AC33">
        <v>19.374780999999999</v>
      </c>
      <c r="AD33">
        <v>9.1149000000000004</v>
      </c>
      <c r="AE33">
        <v>49.436556000000003</v>
      </c>
      <c r="AF33">
        <v>39.0456</v>
      </c>
      <c r="AG33">
        <v>19.971599999999999</v>
      </c>
      <c r="AH33">
        <v>108.905</v>
      </c>
      <c r="AI33">
        <v>3.819</v>
      </c>
      <c r="AJ33">
        <v>0</v>
      </c>
      <c r="AK33">
        <v>26.395199999999999</v>
      </c>
      <c r="AL33">
        <v>70.882000000000005</v>
      </c>
      <c r="AM33">
        <v>15.804048</v>
      </c>
      <c r="AN33">
        <v>0.59302999999999995</v>
      </c>
      <c r="AO33">
        <v>1.1759999999999999</v>
      </c>
      <c r="AP33">
        <v>5.1239999999999997</v>
      </c>
      <c r="AQ33">
        <v>62.244</v>
      </c>
      <c r="AR33">
        <v>6.6239999999999997</v>
      </c>
      <c r="AS33">
        <v>7.3986000000000001</v>
      </c>
      <c r="AT33">
        <v>20.001799999999999</v>
      </c>
      <c r="AU33">
        <v>0</v>
      </c>
      <c r="AV33">
        <v>0</v>
      </c>
      <c r="AW33">
        <v>66.789000000000001</v>
      </c>
      <c r="AX33">
        <v>87.68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2885.4882329999991</v>
      </c>
    </row>
    <row r="34" spans="1:117">
      <c r="A34" t="s">
        <v>76</v>
      </c>
      <c r="B34">
        <v>0</v>
      </c>
      <c r="C34">
        <v>42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341.56456300000002</v>
      </c>
      <c r="L34">
        <v>653.15250000000003</v>
      </c>
      <c r="M34">
        <v>45</v>
      </c>
      <c r="N34">
        <v>118.125</v>
      </c>
      <c r="O34">
        <v>123.66562500000001</v>
      </c>
      <c r="P34">
        <v>88.5</v>
      </c>
      <c r="Q34">
        <v>9.9924999999999997</v>
      </c>
      <c r="R34">
        <v>33.57</v>
      </c>
      <c r="S34">
        <v>26.390910000000002</v>
      </c>
      <c r="T34">
        <v>0</v>
      </c>
      <c r="U34">
        <v>418.77</v>
      </c>
      <c r="V34">
        <v>20.731850000000001</v>
      </c>
      <c r="W34">
        <v>45.221499999999999</v>
      </c>
      <c r="X34">
        <v>98.34375</v>
      </c>
      <c r="Y34">
        <v>0</v>
      </c>
      <c r="Z34">
        <v>0</v>
      </c>
      <c r="AA34">
        <v>0</v>
      </c>
      <c r="AB34">
        <v>13.17004</v>
      </c>
      <c r="AC34">
        <v>0</v>
      </c>
      <c r="AD34">
        <v>0</v>
      </c>
      <c r="AE34">
        <v>32.844799999999999</v>
      </c>
      <c r="AF34">
        <v>17.748000000000001</v>
      </c>
      <c r="AG34">
        <v>19.971599999999999</v>
      </c>
      <c r="AH34">
        <v>85.23</v>
      </c>
      <c r="AI34">
        <v>0</v>
      </c>
      <c r="AJ34">
        <v>0</v>
      </c>
      <c r="AK34">
        <v>26.395199999999999</v>
      </c>
      <c r="AL34">
        <v>12.782</v>
      </c>
      <c r="AM34">
        <v>10.557359999999999</v>
      </c>
      <c r="AN34">
        <v>0.59302999999999995</v>
      </c>
      <c r="AO34">
        <v>1.1759999999999999</v>
      </c>
      <c r="AP34">
        <v>5.1239999999999997</v>
      </c>
      <c r="AQ34">
        <v>62.244</v>
      </c>
      <c r="AR34">
        <v>6.6239999999999997</v>
      </c>
      <c r="AS34">
        <v>7.3986000000000001</v>
      </c>
      <c r="AT34">
        <v>20.001799999999999</v>
      </c>
      <c r="AU34">
        <v>0</v>
      </c>
      <c r="AV34">
        <v>0</v>
      </c>
      <c r="AW34">
        <v>66.789000000000001</v>
      </c>
      <c r="AX34">
        <v>87.68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2681.9776279999992</v>
      </c>
    </row>
    <row r="35" spans="1:117">
      <c r="A35" t="s">
        <v>77</v>
      </c>
      <c r="B35">
        <v>0</v>
      </c>
      <c r="C35">
        <v>42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341.56456300000002</v>
      </c>
      <c r="L35">
        <v>653.15250000000003</v>
      </c>
      <c r="M35">
        <v>45</v>
      </c>
      <c r="N35">
        <v>118.125</v>
      </c>
      <c r="O35">
        <v>123.66562500000001</v>
      </c>
      <c r="P35">
        <v>88.5</v>
      </c>
      <c r="Q35">
        <v>9.9924999999999997</v>
      </c>
      <c r="R35">
        <v>33.57</v>
      </c>
      <c r="S35">
        <v>26.390910000000002</v>
      </c>
      <c r="T35">
        <v>0</v>
      </c>
      <c r="U35">
        <v>418.77</v>
      </c>
      <c r="V35">
        <v>20.731850000000001</v>
      </c>
      <c r="W35">
        <v>45.221499999999999</v>
      </c>
      <c r="X35">
        <v>98.34375</v>
      </c>
      <c r="Y35">
        <v>0</v>
      </c>
      <c r="Z35">
        <v>0</v>
      </c>
      <c r="AA35">
        <v>0</v>
      </c>
      <c r="AB35">
        <v>13.17004</v>
      </c>
      <c r="AC35">
        <v>0</v>
      </c>
      <c r="AD35">
        <v>0</v>
      </c>
      <c r="AE35">
        <v>16.4224</v>
      </c>
      <c r="AF35">
        <v>8.8740000000000006</v>
      </c>
      <c r="AG35">
        <v>19.971599999999999</v>
      </c>
      <c r="AH35">
        <v>66.290000000000006</v>
      </c>
      <c r="AI35">
        <v>0</v>
      </c>
      <c r="AJ35">
        <v>0</v>
      </c>
      <c r="AK35">
        <v>26.395199999999999</v>
      </c>
      <c r="AL35">
        <v>2.3239999999999998</v>
      </c>
      <c r="AM35">
        <v>5.2786799999999996</v>
      </c>
      <c r="AN35">
        <v>0.59302999999999995</v>
      </c>
      <c r="AO35">
        <v>1.1759999999999999</v>
      </c>
      <c r="AP35">
        <v>5.1239999999999997</v>
      </c>
      <c r="AQ35">
        <v>62.244</v>
      </c>
      <c r="AR35">
        <v>6.6239999999999997</v>
      </c>
      <c r="AS35">
        <v>7.3986000000000001</v>
      </c>
      <c r="AT35">
        <v>20.001799999999999</v>
      </c>
      <c r="AU35">
        <v>0</v>
      </c>
      <c r="AV35">
        <v>0</v>
      </c>
      <c r="AW35">
        <v>66.245999999999995</v>
      </c>
      <c r="AX35">
        <v>85.488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2619.2695479999988</v>
      </c>
    </row>
    <row r="36" spans="1:117">
      <c r="A36" t="s">
        <v>78</v>
      </c>
      <c r="B36">
        <v>0</v>
      </c>
      <c r="C36">
        <v>42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341.56456300000002</v>
      </c>
      <c r="L36">
        <v>653.15250000000003</v>
      </c>
      <c r="M36">
        <v>45</v>
      </c>
      <c r="N36">
        <v>118.125</v>
      </c>
      <c r="O36">
        <v>123.66562500000001</v>
      </c>
      <c r="P36">
        <v>88.5</v>
      </c>
      <c r="Q36">
        <v>9.9924999999999997</v>
      </c>
      <c r="R36">
        <v>33.57</v>
      </c>
      <c r="S36">
        <v>26.390910000000002</v>
      </c>
      <c r="T36">
        <v>0</v>
      </c>
      <c r="U36">
        <v>418.77</v>
      </c>
      <c r="V36">
        <v>20.731850000000001</v>
      </c>
      <c r="W36">
        <v>45.221499999999999</v>
      </c>
      <c r="X36">
        <v>98.34375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16.4224</v>
      </c>
      <c r="AF36">
        <v>8.8740000000000006</v>
      </c>
      <c r="AG36">
        <v>19.971599999999999</v>
      </c>
      <c r="AH36">
        <v>56.82</v>
      </c>
      <c r="AI36">
        <v>0</v>
      </c>
      <c r="AJ36">
        <v>0</v>
      </c>
      <c r="AK36">
        <v>26.395199999999999</v>
      </c>
      <c r="AL36">
        <v>2.3239999999999998</v>
      </c>
      <c r="AM36">
        <v>0</v>
      </c>
      <c r="AN36">
        <v>0.59302999999999995</v>
      </c>
      <c r="AO36">
        <v>1.1759999999999999</v>
      </c>
      <c r="AP36">
        <v>5.1239999999999997</v>
      </c>
      <c r="AQ36">
        <v>46.683</v>
      </c>
      <c r="AR36">
        <v>11.04</v>
      </c>
      <c r="AS36">
        <v>7.3986000000000001</v>
      </c>
      <c r="AT36">
        <v>20.001799999999999</v>
      </c>
      <c r="AU36">
        <v>0</v>
      </c>
      <c r="AV36">
        <v>0</v>
      </c>
      <c r="AW36">
        <v>66.245999999999995</v>
      </c>
      <c r="AX36">
        <v>85.488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2593.3758679999992</v>
      </c>
    </row>
    <row r="37" spans="1:117">
      <c r="A37" t="s">
        <v>79</v>
      </c>
      <c r="B37">
        <v>0</v>
      </c>
      <c r="C37">
        <v>42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341.56456300000002</v>
      </c>
      <c r="L37">
        <v>653.15250000000003</v>
      </c>
      <c r="M37">
        <v>45</v>
      </c>
      <c r="N37">
        <v>118.125</v>
      </c>
      <c r="O37">
        <v>123.66562500000001</v>
      </c>
      <c r="P37">
        <v>88.5</v>
      </c>
      <c r="Q37">
        <v>9.9924999999999997</v>
      </c>
      <c r="R37">
        <v>33.57</v>
      </c>
      <c r="S37">
        <v>26.390910000000002</v>
      </c>
      <c r="T37">
        <v>0</v>
      </c>
      <c r="U37">
        <v>418.77</v>
      </c>
      <c r="V37">
        <v>20.731850000000001</v>
      </c>
      <c r="W37">
        <v>45.221499999999999</v>
      </c>
      <c r="X37">
        <v>98.34375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16.4224</v>
      </c>
      <c r="AF37">
        <v>8.8740000000000006</v>
      </c>
      <c r="AG37">
        <v>19.971599999999999</v>
      </c>
      <c r="AH37">
        <v>37.880000000000003</v>
      </c>
      <c r="AI37">
        <v>0</v>
      </c>
      <c r="AJ37">
        <v>0</v>
      </c>
      <c r="AK37">
        <v>26.395199999999999</v>
      </c>
      <c r="AL37">
        <v>2.3239999999999998</v>
      </c>
      <c r="AM37">
        <v>0</v>
      </c>
      <c r="AN37">
        <v>0.59302999999999995</v>
      </c>
      <c r="AO37">
        <v>0</v>
      </c>
      <c r="AP37">
        <v>5.1239999999999997</v>
      </c>
      <c r="AQ37">
        <v>45.36</v>
      </c>
      <c r="AR37">
        <v>11.04</v>
      </c>
      <c r="AS37">
        <v>9.4163999999999994</v>
      </c>
      <c r="AT37">
        <v>20.001799999999999</v>
      </c>
      <c r="AU37">
        <v>0</v>
      </c>
      <c r="AV37">
        <v>0</v>
      </c>
      <c r="AW37">
        <v>66.245999999999995</v>
      </c>
      <c r="AX37">
        <v>85.488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2573.9546679999994</v>
      </c>
    </row>
    <row r="38" spans="1:117">
      <c r="A38" t="s">
        <v>80</v>
      </c>
      <c r="B38">
        <v>0</v>
      </c>
      <c r="C38">
        <v>42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341.56456300000002</v>
      </c>
      <c r="L38">
        <v>653.15250000000003</v>
      </c>
      <c r="M38">
        <v>45</v>
      </c>
      <c r="N38">
        <v>118.125</v>
      </c>
      <c r="O38">
        <v>123.66562500000001</v>
      </c>
      <c r="P38">
        <v>88.5</v>
      </c>
      <c r="Q38">
        <v>9.9924999999999997</v>
      </c>
      <c r="R38">
        <v>33.57</v>
      </c>
      <c r="S38">
        <v>26.390910000000002</v>
      </c>
      <c r="T38">
        <v>0</v>
      </c>
      <c r="U38">
        <v>418.77</v>
      </c>
      <c r="V38">
        <v>20.731850000000001</v>
      </c>
      <c r="W38">
        <v>45.221499999999999</v>
      </c>
      <c r="X38">
        <v>98.34375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16.4224</v>
      </c>
      <c r="AF38">
        <v>8.8740000000000006</v>
      </c>
      <c r="AG38">
        <v>19.971599999999999</v>
      </c>
      <c r="AH38">
        <v>18.940000000000001</v>
      </c>
      <c r="AI38">
        <v>0</v>
      </c>
      <c r="AJ38">
        <v>0</v>
      </c>
      <c r="AK38">
        <v>26.395199999999999</v>
      </c>
      <c r="AL38">
        <v>2.3239999999999998</v>
      </c>
      <c r="AM38">
        <v>0</v>
      </c>
      <c r="AN38">
        <v>0.59302999999999995</v>
      </c>
      <c r="AO38">
        <v>0</v>
      </c>
      <c r="AP38">
        <v>5.1239999999999997</v>
      </c>
      <c r="AQ38">
        <v>45.36</v>
      </c>
      <c r="AR38">
        <v>11.04</v>
      </c>
      <c r="AS38">
        <v>24.75168</v>
      </c>
      <c r="AT38">
        <v>20.001799999999999</v>
      </c>
      <c r="AU38">
        <v>0</v>
      </c>
      <c r="AV38">
        <v>0</v>
      </c>
      <c r="AW38">
        <v>65.703000000000003</v>
      </c>
      <c r="AX38">
        <v>85.488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2569.806947999999</v>
      </c>
    </row>
    <row r="39" spans="1:117">
      <c r="A39" t="s">
        <v>81</v>
      </c>
      <c r="B39">
        <v>0</v>
      </c>
      <c r="C39">
        <v>40.950000000000003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341.56456300000002</v>
      </c>
      <c r="L39">
        <v>653.15250000000003</v>
      </c>
      <c r="M39">
        <v>45</v>
      </c>
      <c r="N39">
        <v>118.125</v>
      </c>
      <c r="O39">
        <v>123.66562500000001</v>
      </c>
      <c r="P39">
        <v>88.5</v>
      </c>
      <c r="Q39">
        <v>9.9924999999999997</v>
      </c>
      <c r="R39">
        <v>33.57</v>
      </c>
      <c r="S39">
        <v>26.390910000000002</v>
      </c>
      <c r="T39">
        <v>0</v>
      </c>
      <c r="U39">
        <v>418.77</v>
      </c>
      <c r="V39">
        <v>20.731850000000001</v>
      </c>
      <c r="W39">
        <v>45.221499999999999</v>
      </c>
      <c r="X39">
        <v>98.34375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16.4224</v>
      </c>
      <c r="AF39">
        <v>8.8740000000000006</v>
      </c>
      <c r="AG39">
        <v>19.971599999999999</v>
      </c>
      <c r="AH39">
        <v>18.940000000000001</v>
      </c>
      <c r="AI39">
        <v>0</v>
      </c>
      <c r="AJ39">
        <v>0</v>
      </c>
      <c r="AK39">
        <v>26.395199999999999</v>
      </c>
      <c r="AL39">
        <v>2.3239999999999998</v>
      </c>
      <c r="AM39">
        <v>0</v>
      </c>
      <c r="AN39">
        <v>0.59302999999999995</v>
      </c>
      <c r="AO39">
        <v>0.58799999999999997</v>
      </c>
      <c r="AP39">
        <v>5.1239999999999997</v>
      </c>
      <c r="AQ39">
        <v>30.366</v>
      </c>
      <c r="AR39">
        <v>49.68</v>
      </c>
      <c r="AS39">
        <v>24.75168</v>
      </c>
      <c r="AT39">
        <v>18.902799999999999</v>
      </c>
      <c r="AU39">
        <v>0</v>
      </c>
      <c r="AV39">
        <v>0</v>
      </c>
      <c r="AW39">
        <v>65.703000000000003</v>
      </c>
      <c r="AX39">
        <v>85.488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2591.891947999999</v>
      </c>
    </row>
    <row r="40" spans="1:117">
      <c r="A40" t="s">
        <v>82</v>
      </c>
      <c r="B40">
        <v>0</v>
      </c>
      <c r="C40">
        <v>40.950000000000003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341.56456300000002</v>
      </c>
      <c r="L40">
        <v>653.15250000000003</v>
      </c>
      <c r="M40">
        <v>45</v>
      </c>
      <c r="N40">
        <v>118.125</v>
      </c>
      <c r="O40">
        <v>123.66562500000001</v>
      </c>
      <c r="P40">
        <v>88.5</v>
      </c>
      <c r="Q40">
        <v>9.9924999999999997</v>
      </c>
      <c r="R40">
        <v>33.57</v>
      </c>
      <c r="S40">
        <v>26.390910000000002</v>
      </c>
      <c r="T40">
        <v>0</v>
      </c>
      <c r="U40">
        <v>418.77</v>
      </c>
      <c r="V40">
        <v>20.731850000000001</v>
      </c>
      <c r="W40">
        <v>45.221499999999999</v>
      </c>
      <c r="X40">
        <v>98.34375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16.4224</v>
      </c>
      <c r="AF40">
        <v>8.8740000000000006</v>
      </c>
      <c r="AG40">
        <v>19.971599999999999</v>
      </c>
      <c r="AH40">
        <v>18.940000000000001</v>
      </c>
      <c r="AI40">
        <v>0</v>
      </c>
      <c r="AJ40">
        <v>0</v>
      </c>
      <c r="AK40">
        <v>26.395199999999999</v>
      </c>
      <c r="AL40">
        <v>2.3239999999999998</v>
      </c>
      <c r="AM40">
        <v>0</v>
      </c>
      <c r="AN40">
        <v>0.59302999999999995</v>
      </c>
      <c r="AO40">
        <v>0.58799999999999997</v>
      </c>
      <c r="AP40">
        <v>5.1239999999999997</v>
      </c>
      <c r="AQ40">
        <v>15.561</v>
      </c>
      <c r="AR40">
        <v>49.68</v>
      </c>
      <c r="AS40">
        <v>24.75168</v>
      </c>
      <c r="AT40">
        <v>18.902799999999999</v>
      </c>
      <c r="AU40">
        <v>0</v>
      </c>
      <c r="AV40">
        <v>0</v>
      </c>
      <c r="AW40">
        <v>65.703000000000003</v>
      </c>
      <c r="AX40">
        <v>85.488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2577.0869479999992</v>
      </c>
    </row>
    <row r="41" spans="1:117">
      <c r="A41" t="s">
        <v>83</v>
      </c>
      <c r="B41">
        <v>0</v>
      </c>
      <c r="C41">
        <v>40.950000000000003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341.56456300000002</v>
      </c>
      <c r="L41">
        <v>653.15250000000003</v>
      </c>
      <c r="M41">
        <v>45</v>
      </c>
      <c r="N41">
        <v>118.125</v>
      </c>
      <c r="O41">
        <v>123.66562500000001</v>
      </c>
      <c r="P41">
        <v>88.5</v>
      </c>
      <c r="Q41">
        <v>9.9924999999999997</v>
      </c>
      <c r="R41">
        <v>33.57</v>
      </c>
      <c r="S41">
        <v>26.390910000000002</v>
      </c>
      <c r="T41">
        <v>0</v>
      </c>
      <c r="U41">
        <v>418.77</v>
      </c>
      <c r="V41">
        <v>20.731850000000001</v>
      </c>
      <c r="W41">
        <v>45.221499999999999</v>
      </c>
      <c r="X41">
        <v>98.34375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16.4224</v>
      </c>
      <c r="AF41">
        <v>8.8740000000000006</v>
      </c>
      <c r="AG41">
        <v>19.971599999999999</v>
      </c>
      <c r="AH41">
        <v>18.940000000000001</v>
      </c>
      <c r="AI41">
        <v>0</v>
      </c>
      <c r="AJ41">
        <v>0</v>
      </c>
      <c r="AK41">
        <v>26.395199999999999</v>
      </c>
      <c r="AL41">
        <v>2.3239999999999998</v>
      </c>
      <c r="AM41">
        <v>0</v>
      </c>
      <c r="AN41">
        <v>0.59302999999999995</v>
      </c>
      <c r="AO41">
        <v>0.58799999999999997</v>
      </c>
      <c r="AP41">
        <v>5.1239999999999997</v>
      </c>
      <c r="AQ41">
        <v>0</v>
      </c>
      <c r="AR41">
        <v>11.04</v>
      </c>
      <c r="AS41">
        <v>24.75168</v>
      </c>
      <c r="AT41">
        <v>18.902799999999999</v>
      </c>
      <c r="AU41">
        <v>0</v>
      </c>
      <c r="AV41">
        <v>0</v>
      </c>
      <c r="AW41">
        <v>65.703000000000003</v>
      </c>
      <c r="AX41">
        <v>85.488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2522.8859479999992</v>
      </c>
    </row>
    <row r="42" spans="1:117">
      <c r="A42" t="s">
        <v>84</v>
      </c>
      <c r="B42">
        <v>0</v>
      </c>
      <c r="C42">
        <v>40.950000000000003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341.56456300000002</v>
      </c>
      <c r="L42">
        <v>653.15250000000003</v>
      </c>
      <c r="M42">
        <v>45</v>
      </c>
      <c r="N42">
        <v>118.125</v>
      </c>
      <c r="O42">
        <v>123.66562500000001</v>
      </c>
      <c r="P42">
        <v>88.5</v>
      </c>
      <c r="Q42">
        <v>9.9924999999999997</v>
      </c>
      <c r="R42">
        <v>33.57</v>
      </c>
      <c r="S42">
        <v>26.390910000000002</v>
      </c>
      <c r="T42">
        <v>0</v>
      </c>
      <c r="U42">
        <v>418.77</v>
      </c>
      <c r="V42">
        <v>20.731850000000001</v>
      </c>
      <c r="W42">
        <v>45.221499999999999</v>
      </c>
      <c r="X42">
        <v>98.34375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16.4224</v>
      </c>
      <c r="AF42">
        <v>8.8740000000000006</v>
      </c>
      <c r="AG42">
        <v>19.971599999999999</v>
      </c>
      <c r="AH42">
        <v>18.940000000000001</v>
      </c>
      <c r="AI42">
        <v>0</v>
      </c>
      <c r="AJ42">
        <v>0</v>
      </c>
      <c r="AK42">
        <v>26.395199999999999</v>
      </c>
      <c r="AL42">
        <v>2.3239999999999998</v>
      </c>
      <c r="AM42">
        <v>0</v>
      </c>
      <c r="AN42">
        <v>0.59302999999999995</v>
      </c>
      <c r="AO42">
        <v>0.58799999999999997</v>
      </c>
      <c r="AP42">
        <v>5.1239999999999997</v>
      </c>
      <c r="AQ42">
        <v>0</v>
      </c>
      <c r="AR42">
        <v>11.04</v>
      </c>
      <c r="AS42">
        <v>24.75168</v>
      </c>
      <c r="AT42">
        <v>18.902799999999999</v>
      </c>
      <c r="AU42">
        <v>0</v>
      </c>
      <c r="AV42">
        <v>0</v>
      </c>
      <c r="AW42">
        <v>65.703000000000003</v>
      </c>
      <c r="AX42">
        <v>85.488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2522.8859479999992</v>
      </c>
    </row>
    <row r="43" spans="1:117">
      <c r="A43" t="s">
        <v>85</v>
      </c>
      <c r="B43">
        <v>0</v>
      </c>
      <c r="C43">
        <v>40.950000000000003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341.56456300000002</v>
      </c>
      <c r="L43">
        <v>653.15250000000003</v>
      </c>
      <c r="M43">
        <v>45</v>
      </c>
      <c r="N43">
        <v>118.125</v>
      </c>
      <c r="O43">
        <v>123.66562500000001</v>
      </c>
      <c r="P43">
        <v>88.5</v>
      </c>
      <c r="Q43">
        <v>9.9924999999999997</v>
      </c>
      <c r="R43">
        <v>33.57</v>
      </c>
      <c r="S43">
        <v>26.390910000000002</v>
      </c>
      <c r="T43">
        <v>0</v>
      </c>
      <c r="U43">
        <v>418.77</v>
      </c>
      <c r="V43">
        <v>20.731850000000001</v>
      </c>
      <c r="W43">
        <v>45.221499999999999</v>
      </c>
      <c r="X43">
        <v>98.34375</v>
      </c>
      <c r="Y43">
        <v>0</v>
      </c>
      <c r="Z43">
        <v>0</v>
      </c>
      <c r="AA43">
        <v>0</v>
      </c>
      <c r="AB43">
        <v>13.17004</v>
      </c>
      <c r="AC43">
        <v>0</v>
      </c>
      <c r="AD43">
        <v>0</v>
      </c>
      <c r="AE43">
        <v>16.4224</v>
      </c>
      <c r="AF43">
        <v>8.8740000000000006</v>
      </c>
      <c r="AG43">
        <v>19.971599999999999</v>
      </c>
      <c r="AH43">
        <v>18.940000000000001</v>
      </c>
      <c r="AI43">
        <v>0</v>
      </c>
      <c r="AJ43">
        <v>0</v>
      </c>
      <c r="AK43">
        <v>26.395199999999999</v>
      </c>
      <c r="AL43">
        <v>2.3239999999999998</v>
      </c>
      <c r="AM43">
        <v>0</v>
      </c>
      <c r="AN43">
        <v>0.59302999999999995</v>
      </c>
      <c r="AO43">
        <v>0.58799999999999997</v>
      </c>
      <c r="AP43">
        <v>5.1239999999999997</v>
      </c>
      <c r="AQ43">
        <v>0</v>
      </c>
      <c r="AR43">
        <v>11.04</v>
      </c>
      <c r="AS43">
        <v>24.75168</v>
      </c>
      <c r="AT43">
        <v>18.902799999999999</v>
      </c>
      <c r="AU43">
        <v>0</v>
      </c>
      <c r="AV43">
        <v>0</v>
      </c>
      <c r="AW43">
        <v>65.703000000000003</v>
      </c>
      <c r="AX43">
        <v>85.488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2522.8859479999992</v>
      </c>
    </row>
    <row r="44" spans="1:117">
      <c r="A44" t="s">
        <v>86</v>
      </c>
      <c r="B44">
        <v>0</v>
      </c>
      <c r="C44">
        <v>40.950000000000003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341.56456300000002</v>
      </c>
      <c r="L44">
        <v>653.15250000000003</v>
      </c>
      <c r="M44">
        <v>45</v>
      </c>
      <c r="N44">
        <v>118.125</v>
      </c>
      <c r="O44">
        <v>123.66562500000001</v>
      </c>
      <c r="P44">
        <v>88.5</v>
      </c>
      <c r="Q44">
        <v>9.9924999999999997</v>
      </c>
      <c r="R44">
        <v>33.57</v>
      </c>
      <c r="S44">
        <v>26.390910000000002</v>
      </c>
      <c r="T44">
        <v>0</v>
      </c>
      <c r="U44">
        <v>418.77</v>
      </c>
      <c r="V44">
        <v>20.731850000000001</v>
      </c>
      <c r="W44">
        <v>45.221499999999999</v>
      </c>
      <c r="X44">
        <v>98.34375</v>
      </c>
      <c r="Y44">
        <v>0</v>
      </c>
      <c r="Z44">
        <v>0</v>
      </c>
      <c r="AA44">
        <v>0</v>
      </c>
      <c r="AB44">
        <v>13.17004</v>
      </c>
      <c r="AC44">
        <v>0</v>
      </c>
      <c r="AD44">
        <v>0</v>
      </c>
      <c r="AE44">
        <v>16.478852</v>
      </c>
      <c r="AF44">
        <v>8.8740000000000006</v>
      </c>
      <c r="AG44">
        <v>19.971599999999999</v>
      </c>
      <c r="AH44">
        <v>18.940000000000001</v>
      </c>
      <c r="AI44">
        <v>0</v>
      </c>
      <c r="AJ44">
        <v>0</v>
      </c>
      <c r="AK44">
        <v>26.395199999999999</v>
      </c>
      <c r="AL44">
        <v>2.3239999999999998</v>
      </c>
      <c r="AM44">
        <v>0</v>
      </c>
      <c r="AN44">
        <v>0.59302999999999995</v>
      </c>
      <c r="AO44">
        <v>0.58799999999999997</v>
      </c>
      <c r="AP44">
        <v>5.1239999999999997</v>
      </c>
      <c r="AQ44">
        <v>0</v>
      </c>
      <c r="AR44">
        <v>11.04</v>
      </c>
      <c r="AS44">
        <v>24.75168</v>
      </c>
      <c r="AT44">
        <v>18.902799999999999</v>
      </c>
      <c r="AU44">
        <v>0</v>
      </c>
      <c r="AV44">
        <v>0</v>
      </c>
      <c r="AW44">
        <v>65.703000000000003</v>
      </c>
      <c r="AX44">
        <v>85.488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2522.9423999999995</v>
      </c>
    </row>
    <row r="45" spans="1:117">
      <c r="A45" t="s">
        <v>87</v>
      </c>
      <c r="B45">
        <v>0</v>
      </c>
      <c r="C45">
        <v>40.950000000000003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341.56456300000002</v>
      </c>
      <c r="L45">
        <v>653.15250000000003</v>
      </c>
      <c r="M45">
        <v>45</v>
      </c>
      <c r="N45">
        <v>118.125</v>
      </c>
      <c r="O45">
        <v>123.66562500000001</v>
      </c>
      <c r="P45">
        <v>88.5</v>
      </c>
      <c r="Q45">
        <v>9.9924999999999997</v>
      </c>
      <c r="R45">
        <v>33.57</v>
      </c>
      <c r="S45">
        <v>26.390910000000002</v>
      </c>
      <c r="T45">
        <v>0</v>
      </c>
      <c r="U45">
        <v>418.77</v>
      </c>
      <c r="V45">
        <v>20.731850000000001</v>
      </c>
      <c r="W45">
        <v>45.221499999999999</v>
      </c>
      <c r="X45">
        <v>98.34375</v>
      </c>
      <c r="Y45">
        <v>0</v>
      </c>
      <c r="Z45">
        <v>0</v>
      </c>
      <c r="AA45">
        <v>0</v>
      </c>
      <c r="AB45">
        <v>13.17004</v>
      </c>
      <c r="AC45">
        <v>0</v>
      </c>
      <c r="AD45">
        <v>0</v>
      </c>
      <c r="AE45">
        <v>16.478852</v>
      </c>
      <c r="AF45">
        <v>8.8740000000000006</v>
      </c>
      <c r="AG45">
        <v>19.971599999999999</v>
      </c>
      <c r="AH45">
        <v>18.940000000000001</v>
      </c>
      <c r="AI45">
        <v>0</v>
      </c>
      <c r="AJ45">
        <v>0</v>
      </c>
      <c r="AK45">
        <v>26.395199999999999</v>
      </c>
      <c r="AL45">
        <v>2.3239999999999998</v>
      </c>
      <c r="AM45">
        <v>0</v>
      </c>
      <c r="AN45">
        <v>0.59302999999999995</v>
      </c>
      <c r="AO45">
        <v>0.58799999999999997</v>
      </c>
      <c r="AP45">
        <v>5.1239999999999997</v>
      </c>
      <c r="AQ45">
        <v>0</v>
      </c>
      <c r="AR45">
        <v>11.04</v>
      </c>
      <c r="AS45">
        <v>24.75168</v>
      </c>
      <c r="AT45">
        <v>18.902799999999999</v>
      </c>
      <c r="AU45">
        <v>0</v>
      </c>
      <c r="AV45">
        <v>0</v>
      </c>
      <c r="AW45">
        <v>65.703000000000003</v>
      </c>
      <c r="AX45">
        <v>85.488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2522.9423999999995</v>
      </c>
    </row>
    <row r="46" spans="1:117">
      <c r="A46" t="s">
        <v>88</v>
      </c>
      <c r="B46">
        <v>0</v>
      </c>
      <c r="C46">
        <v>40.950000000000003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341.56456300000002</v>
      </c>
      <c r="L46">
        <v>653.15250000000003</v>
      </c>
      <c r="M46">
        <v>45</v>
      </c>
      <c r="N46">
        <v>118.125</v>
      </c>
      <c r="O46">
        <v>123.66562500000001</v>
      </c>
      <c r="P46">
        <v>88.5</v>
      </c>
      <c r="Q46">
        <v>9.9924999999999997</v>
      </c>
      <c r="R46">
        <v>33.57</v>
      </c>
      <c r="S46">
        <v>26.390910000000002</v>
      </c>
      <c r="T46">
        <v>0</v>
      </c>
      <c r="U46">
        <v>418.77</v>
      </c>
      <c r="V46">
        <v>20.731850000000001</v>
      </c>
      <c r="W46">
        <v>45.221499999999999</v>
      </c>
      <c r="X46">
        <v>98.34375</v>
      </c>
      <c r="Y46">
        <v>0</v>
      </c>
      <c r="Z46">
        <v>0</v>
      </c>
      <c r="AA46">
        <v>0</v>
      </c>
      <c r="AB46">
        <v>13.17004</v>
      </c>
      <c r="AC46">
        <v>0</v>
      </c>
      <c r="AD46">
        <v>0</v>
      </c>
      <c r="AE46">
        <v>16.478852</v>
      </c>
      <c r="AF46">
        <v>8.8740000000000006</v>
      </c>
      <c r="AG46">
        <v>19.971599999999999</v>
      </c>
      <c r="AH46">
        <v>18.940000000000001</v>
      </c>
      <c r="AI46">
        <v>0</v>
      </c>
      <c r="AJ46">
        <v>0</v>
      </c>
      <c r="AK46">
        <v>26.395199999999999</v>
      </c>
      <c r="AL46">
        <v>2.3239999999999998</v>
      </c>
      <c r="AM46">
        <v>0</v>
      </c>
      <c r="AN46">
        <v>0.59302999999999995</v>
      </c>
      <c r="AO46">
        <v>0.58799999999999997</v>
      </c>
      <c r="AP46">
        <v>5.1239999999999997</v>
      </c>
      <c r="AQ46">
        <v>0</v>
      </c>
      <c r="AR46">
        <v>11.04</v>
      </c>
      <c r="AS46">
        <v>11.434200000000001</v>
      </c>
      <c r="AT46">
        <v>18.902799999999999</v>
      </c>
      <c r="AU46">
        <v>0</v>
      </c>
      <c r="AV46">
        <v>0</v>
      </c>
      <c r="AW46">
        <v>65.703000000000003</v>
      </c>
      <c r="AX46">
        <v>85.488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2509.6249199999997</v>
      </c>
    </row>
    <row r="47" spans="1:117">
      <c r="A47" t="s">
        <v>89</v>
      </c>
      <c r="B47">
        <v>0</v>
      </c>
      <c r="C47">
        <v>39.9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341.56456300000002</v>
      </c>
      <c r="L47">
        <v>653.15250000000003</v>
      </c>
      <c r="M47">
        <v>45</v>
      </c>
      <c r="N47">
        <v>118.125</v>
      </c>
      <c r="O47">
        <v>123.66562500000001</v>
      </c>
      <c r="P47">
        <v>88.5</v>
      </c>
      <c r="Q47">
        <v>9.9924999999999997</v>
      </c>
      <c r="R47">
        <v>33.57</v>
      </c>
      <c r="S47">
        <v>26.390910000000002</v>
      </c>
      <c r="T47">
        <v>0</v>
      </c>
      <c r="U47">
        <v>418.77</v>
      </c>
      <c r="V47">
        <v>20.731850000000001</v>
      </c>
      <c r="W47">
        <v>45.221499999999999</v>
      </c>
      <c r="X47">
        <v>98.34375</v>
      </c>
      <c r="Y47">
        <v>0</v>
      </c>
      <c r="Z47">
        <v>0</v>
      </c>
      <c r="AA47">
        <v>0</v>
      </c>
      <c r="AB47">
        <v>13.17004</v>
      </c>
      <c r="AC47">
        <v>0</v>
      </c>
      <c r="AD47">
        <v>0</v>
      </c>
      <c r="AE47">
        <v>16.478852</v>
      </c>
      <c r="AF47">
        <v>8.8740000000000006</v>
      </c>
      <c r="AG47">
        <v>19.971599999999999</v>
      </c>
      <c r="AH47">
        <v>18.940000000000001</v>
      </c>
      <c r="AI47">
        <v>0</v>
      </c>
      <c r="AJ47">
        <v>0</v>
      </c>
      <c r="AK47">
        <v>26.395199999999999</v>
      </c>
      <c r="AL47">
        <v>2.3239999999999998</v>
      </c>
      <c r="AM47">
        <v>0</v>
      </c>
      <c r="AN47">
        <v>0.59302999999999995</v>
      </c>
      <c r="AO47">
        <v>0.58799999999999997</v>
      </c>
      <c r="AP47">
        <v>5.1239999999999997</v>
      </c>
      <c r="AQ47">
        <v>0</v>
      </c>
      <c r="AR47">
        <v>11.04</v>
      </c>
      <c r="AS47">
        <v>9.4163999999999994</v>
      </c>
      <c r="AT47">
        <v>18.902799999999999</v>
      </c>
      <c r="AU47">
        <v>0</v>
      </c>
      <c r="AV47">
        <v>0</v>
      </c>
      <c r="AW47">
        <v>65.703000000000003</v>
      </c>
      <c r="AX47">
        <v>85.488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2506.5571199999999</v>
      </c>
    </row>
    <row r="48" spans="1:117">
      <c r="A48" t="s">
        <v>90</v>
      </c>
      <c r="B48">
        <v>0</v>
      </c>
      <c r="C48">
        <v>39.9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341.56456300000002</v>
      </c>
      <c r="L48">
        <v>653.15250000000003</v>
      </c>
      <c r="M48">
        <v>45</v>
      </c>
      <c r="N48">
        <v>118.125</v>
      </c>
      <c r="O48">
        <v>123.66562500000001</v>
      </c>
      <c r="P48">
        <v>88.5</v>
      </c>
      <c r="Q48">
        <v>9.9924999999999997</v>
      </c>
      <c r="R48">
        <v>33.57</v>
      </c>
      <c r="S48">
        <v>26.390910000000002</v>
      </c>
      <c r="T48">
        <v>0</v>
      </c>
      <c r="U48">
        <v>418.77</v>
      </c>
      <c r="V48">
        <v>20.731850000000001</v>
      </c>
      <c r="W48">
        <v>45.221499999999999</v>
      </c>
      <c r="X48">
        <v>98.34375</v>
      </c>
      <c r="Y48">
        <v>0</v>
      </c>
      <c r="Z48">
        <v>0</v>
      </c>
      <c r="AA48">
        <v>0</v>
      </c>
      <c r="AB48">
        <v>13.17004</v>
      </c>
      <c r="AC48">
        <v>0</v>
      </c>
      <c r="AD48">
        <v>0</v>
      </c>
      <c r="AE48">
        <v>16.478852</v>
      </c>
      <c r="AF48">
        <v>8.8740000000000006</v>
      </c>
      <c r="AG48">
        <v>19.971599999999999</v>
      </c>
      <c r="AH48">
        <v>18.940000000000001</v>
      </c>
      <c r="AI48">
        <v>0</v>
      </c>
      <c r="AJ48">
        <v>0</v>
      </c>
      <c r="AK48">
        <v>26.395199999999999</v>
      </c>
      <c r="AL48">
        <v>2.3239999999999998</v>
      </c>
      <c r="AM48">
        <v>0</v>
      </c>
      <c r="AN48">
        <v>0.59302999999999995</v>
      </c>
      <c r="AO48">
        <v>0.58799999999999997</v>
      </c>
      <c r="AP48">
        <v>5.1239999999999997</v>
      </c>
      <c r="AQ48">
        <v>0</v>
      </c>
      <c r="AR48">
        <v>11.04</v>
      </c>
      <c r="AS48">
        <v>9.4163999999999994</v>
      </c>
      <c r="AT48">
        <v>18.902799999999999</v>
      </c>
      <c r="AU48">
        <v>0</v>
      </c>
      <c r="AV48">
        <v>0</v>
      </c>
      <c r="AW48">
        <v>65.703000000000003</v>
      </c>
      <c r="AX48">
        <v>85.488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2506.5571199999999</v>
      </c>
    </row>
    <row r="49" spans="1:117">
      <c r="A49" t="s">
        <v>91</v>
      </c>
      <c r="B49">
        <v>0</v>
      </c>
      <c r="C49">
        <v>39.9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341.56456300000002</v>
      </c>
      <c r="L49">
        <v>653.15250000000003</v>
      </c>
      <c r="M49">
        <v>45</v>
      </c>
      <c r="N49">
        <v>118.125</v>
      </c>
      <c r="O49">
        <v>123.66562500000001</v>
      </c>
      <c r="P49">
        <v>88.5</v>
      </c>
      <c r="Q49">
        <v>9.9924999999999997</v>
      </c>
      <c r="R49">
        <v>33.57</v>
      </c>
      <c r="S49">
        <v>26.390910000000002</v>
      </c>
      <c r="T49">
        <v>0</v>
      </c>
      <c r="U49">
        <v>418.77</v>
      </c>
      <c r="V49">
        <v>20.731850000000001</v>
      </c>
      <c r="W49">
        <v>45.221499999999999</v>
      </c>
      <c r="X49">
        <v>98.34375</v>
      </c>
      <c r="Y49">
        <v>0</v>
      </c>
      <c r="Z49">
        <v>0</v>
      </c>
      <c r="AA49">
        <v>0</v>
      </c>
      <c r="AB49">
        <v>13.17004</v>
      </c>
      <c r="AC49">
        <v>0</v>
      </c>
      <c r="AD49">
        <v>0</v>
      </c>
      <c r="AE49">
        <v>16.478852</v>
      </c>
      <c r="AF49">
        <v>8.8740000000000006</v>
      </c>
      <c r="AG49">
        <v>19.971599999999999</v>
      </c>
      <c r="AH49">
        <v>18.940000000000001</v>
      </c>
      <c r="AI49">
        <v>0</v>
      </c>
      <c r="AJ49">
        <v>0</v>
      </c>
      <c r="AK49">
        <v>26.395199999999999</v>
      </c>
      <c r="AL49">
        <v>13.363</v>
      </c>
      <c r="AM49">
        <v>0</v>
      </c>
      <c r="AN49">
        <v>0.59302999999999995</v>
      </c>
      <c r="AO49">
        <v>0.58799999999999997</v>
      </c>
      <c r="AP49">
        <v>5.1239999999999997</v>
      </c>
      <c r="AQ49">
        <v>0</v>
      </c>
      <c r="AR49">
        <v>13.247999999999999</v>
      </c>
      <c r="AS49">
        <v>14.7972</v>
      </c>
      <c r="AT49">
        <v>18.902799999999999</v>
      </c>
      <c r="AU49">
        <v>0</v>
      </c>
      <c r="AV49">
        <v>0</v>
      </c>
      <c r="AW49">
        <v>65.703000000000003</v>
      </c>
      <c r="AX49">
        <v>85.488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2525.1849199999997</v>
      </c>
    </row>
    <row r="50" spans="1:117">
      <c r="A50" t="s">
        <v>92</v>
      </c>
      <c r="B50">
        <v>0</v>
      </c>
      <c r="C50">
        <v>39.9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341.56456300000002</v>
      </c>
      <c r="L50">
        <v>653.15250000000003</v>
      </c>
      <c r="M50">
        <v>45</v>
      </c>
      <c r="N50">
        <v>118.125</v>
      </c>
      <c r="O50">
        <v>123.66562500000001</v>
      </c>
      <c r="P50">
        <v>88.5</v>
      </c>
      <c r="Q50">
        <v>9.9924999999999997</v>
      </c>
      <c r="R50">
        <v>33.57</v>
      </c>
      <c r="S50">
        <v>26.390910000000002</v>
      </c>
      <c r="T50">
        <v>0</v>
      </c>
      <c r="U50">
        <v>418.77</v>
      </c>
      <c r="V50">
        <v>20.731850000000001</v>
      </c>
      <c r="W50">
        <v>45.221499999999999</v>
      </c>
      <c r="X50">
        <v>98.34375</v>
      </c>
      <c r="Y50">
        <v>0</v>
      </c>
      <c r="Z50">
        <v>0</v>
      </c>
      <c r="AA50">
        <v>0</v>
      </c>
      <c r="AB50">
        <v>13.17004</v>
      </c>
      <c r="AC50">
        <v>0</v>
      </c>
      <c r="AD50">
        <v>0</v>
      </c>
      <c r="AE50">
        <v>16.478852</v>
      </c>
      <c r="AF50">
        <v>8.8740000000000006</v>
      </c>
      <c r="AG50">
        <v>19.971599999999999</v>
      </c>
      <c r="AH50">
        <v>18.940000000000001</v>
      </c>
      <c r="AI50">
        <v>0</v>
      </c>
      <c r="AJ50">
        <v>0</v>
      </c>
      <c r="AK50">
        <v>26.395199999999999</v>
      </c>
      <c r="AL50">
        <v>13.363</v>
      </c>
      <c r="AM50">
        <v>0</v>
      </c>
      <c r="AN50">
        <v>0.59302999999999995</v>
      </c>
      <c r="AO50">
        <v>0.58799999999999997</v>
      </c>
      <c r="AP50">
        <v>5.1239999999999997</v>
      </c>
      <c r="AQ50">
        <v>0</v>
      </c>
      <c r="AR50">
        <v>13.247999999999999</v>
      </c>
      <c r="AS50">
        <v>14.7972</v>
      </c>
      <c r="AT50">
        <v>18.902799999999999</v>
      </c>
      <c r="AU50">
        <v>0</v>
      </c>
      <c r="AV50">
        <v>0</v>
      </c>
      <c r="AW50">
        <v>65.703000000000003</v>
      </c>
      <c r="AX50">
        <v>85.488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2525.1849199999997</v>
      </c>
    </row>
    <row r="51" spans="1:117">
      <c r="A51" t="s">
        <v>93</v>
      </c>
      <c r="B51">
        <v>0</v>
      </c>
      <c r="C51">
        <v>38.85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341.56456300000002</v>
      </c>
      <c r="L51">
        <v>653.15250000000003</v>
      </c>
      <c r="M51">
        <v>45</v>
      </c>
      <c r="N51">
        <v>118.125</v>
      </c>
      <c r="O51">
        <v>123.66562500000001</v>
      </c>
      <c r="P51">
        <v>88.5</v>
      </c>
      <c r="Q51">
        <v>9.9924999999999997</v>
      </c>
      <c r="R51">
        <v>33.57</v>
      </c>
      <c r="S51">
        <v>26.390910000000002</v>
      </c>
      <c r="T51">
        <v>0</v>
      </c>
      <c r="U51">
        <v>418.77</v>
      </c>
      <c r="V51">
        <v>20.731850000000001</v>
      </c>
      <c r="W51">
        <v>45.221499999999999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19.971599999999999</v>
      </c>
      <c r="AH51">
        <v>18.940000000000001</v>
      </c>
      <c r="AI51">
        <v>0</v>
      </c>
      <c r="AJ51">
        <v>0</v>
      </c>
      <c r="AK51">
        <v>26.395199999999999</v>
      </c>
      <c r="AL51">
        <v>13.363</v>
      </c>
      <c r="AM51">
        <v>0</v>
      </c>
      <c r="AN51">
        <v>0.59302999999999995</v>
      </c>
      <c r="AO51">
        <v>0.58799999999999997</v>
      </c>
      <c r="AP51">
        <v>4.4835000000000003</v>
      </c>
      <c r="AQ51">
        <v>0</v>
      </c>
      <c r="AR51">
        <v>49.68</v>
      </c>
      <c r="AS51">
        <v>14.7972</v>
      </c>
      <c r="AT51">
        <v>17.803799999999999</v>
      </c>
      <c r="AU51">
        <v>0</v>
      </c>
      <c r="AV51">
        <v>0</v>
      </c>
      <c r="AW51">
        <v>64.617000000000004</v>
      </c>
      <c r="AX51">
        <v>85.488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2544.5713799999999</v>
      </c>
    </row>
    <row r="52" spans="1:117">
      <c r="A52" t="s">
        <v>94</v>
      </c>
      <c r="B52">
        <v>0</v>
      </c>
      <c r="C52">
        <v>38.85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341.56456300000002</v>
      </c>
      <c r="L52">
        <v>653.15250000000003</v>
      </c>
      <c r="M52">
        <v>45</v>
      </c>
      <c r="N52">
        <v>118.125</v>
      </c>
      <c r="O52">
        <v>123.66562500000001</v>
      </c>
      <c r="P52">
        <v>88.5</v>
      </c>
      <c r="Q52">
        <v>9.9924999999999997</v>
      </c>
      <c r="R52">
        <v>33.57</v>
      </c>
      <c r="S52">
        <v>26.390910000000002</v>
      </c>
      <c r="T52">
        <v>0</v>
      </c>
      <c r="U52">
        <v>418.77</v>
      </c>
      <c r="V52">
        <v>20.731850000000001</v>
      </c>
      <c r="W52">
        <v>45.221499999999999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19.971599999999999</v>
      </c>
      <c r="AH52">
        <v>0</v>
      </c>
      <c r="AI52">
        <v>0</v>
      </c>
      <c r="AJ52">
        <v>0</v>
      </c>
      <c r="AK52">
        <v>26.395199999999999</v>
      </c>
      <c r="AL52">
        <v>13.363</v>
      </c>
      <c r="AM52">
        <v>0</v>
      </c>
      <c r="AN52">
        <v>0.59302999999999995</v>
      </c>
      <c r="AO52">
        <v>0.58799999999999997</v>
      </c>
      <c r="AP52">
        <v>4.4835000000000003</v>
      </c>
      <c r="AQ52">
        <v>0</v>
      </c>
      <c r="AR52">
        <v>49.68</v>
      </c>
      <c r="AS52">
        <v>14.7972</v>
      </c>
      <c r="AT52">
        <v>17.803799999999999</v>
      </c>
      <c r="AU52">
        <v>0</v>
      </c>
      <c r="AV52">
        <v>0</v>
      </c>
      <c r="AW52">
        <v>64.617000000000004</v>
      </c>
      <c r="AX52">
        <v>85.488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2525.6313799999998</v>
      </c>
    </row>
    <row r="53" spans="1:117">
      <c r="A53" t="s">
        <v>95</v>
      </c>
      <c r="B53">
        <v>0</v>
      </c>
      <c r="C53">
        <v>38.85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341.56456300000002</v>
      </c>
      <c r="L53">
        <v>653.15250000000003</v>
      </c>
      <c r="M53">
        <v>45</v>
      </c>
      <c r="N53">
        <v>118.125</v>
      </c>
      <c r="O53">
        <v>123.66562500000001</v>
      </c>
      <c r="P53">
        <v>88.5</v>
      </c>
      <c r="Q53">
        <v>9.9924999999999997</v>
      </c>
      <c r="R53">
        <v>33.57</v>
      </c>
      <c r="S53">
        <v>26.390910000000002</v>
      </c>
      <c r="T53">
        <v>0</v>
      </c>
      <c r="U53">
        <v>418.77</v>
      </c>
      <c r="V53">
        <v>20.731850000000001</v>
      </c>
      <c r="W53">
        <v>45.221499999999999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19.971599999999999</v>
      </c>
      <c r="AH53">
        <v>0</v>
      </c>
      <c r="AI53">
        <v>0</v>
      </c>
      <c r="AJ53">
        <v>0</v>
      </c>
      <c r="AK53">
        <v>26.395199999999999</v>
      </c>
      <c r="AL53">
        <v>13.363</v>
      </c>
      <c r="AM53">
        <v>0</v>
      </c>
      <c r="AN53">
        <v>0.59302999999999995</v>
      </c>
      <c r="AO53">
        <v>0.58799999999999997</v>
      </c>
      <c r="AP53">
        <v>4.4835000000000003</v>
      </c>
      <c r="AQ53">
        <v>0</v>
      </c>
      <c r="AR53">
        <v>13.247999999999999</v>
      </c>
      <c r="AS53">
        <v>14.7972</v>
      </c>
      <c r="AT53">
        <v>17.803799999999999</v>
      </c>
      <c r="AU53">
        <v>0</v>
      </c>
      <c r="AV53">
        <v>0</v>
      </c>
      <c r="AW53">
        <v>64.617000000000004</v>
      </c>
      <c r="AX53">
        <v>85.488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2489.19938</v>
      </c>
    </row>
    <row r="54" spans="1:117">
      <c r="A54" t="s">
        <v>96</v>
      </c>
      <c r="B54">
        <v>0</v>
      </c>
      <c r="C54">
        <v>38.85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341.56456300000002</v>
      </c>
      <c r="L54">
        <v>653.15250000000003</v>
      </c>
      <c r="M54">
        <v>45</v>
      </c>
      <c r="N54">
        <v>118.125</v>
      </c>
      <c r="O54">
        <v>123.66562500000001</v>
      </c>
      <c r="P54">
        <v>88.5</v>
      </c>
      <c r="Q54">
        <v>9.9924999999999997</v>
      </c>
      <c r="R54">
        <v>33.57</v>
      </c>
      <c r="S54">
        <v>26.390910000000002</v>
      </c>
      <c r="T54">
        <v>0</v>
      </c>
      <c r="U54">
        <v>418.77</v>
      </c>
      <c r="V54">
        <v>20.731850000000001</v>
      </c>
      <c r="W54">
        <v>45.221499999999999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19.971599999999999</v>
      </c>
      <c r="AH54">
        <v>0</v>
      </c>
      <c r="AI54">
        <v>0</v>
      </c>
      <c r="AJ54">
        <v>0</v>
      </c>
      <c r="AK54">
        <v>26.395199999999999</v>
      </c>
      <c r="AL54">
        <v>13.363</v>
      </c>
      <c r="AM54">
        <v>0</v>
      </c>
      <c r="AN54">
        <v>0.59302999999999995</v>
      </c>
      <c r="AO54">
        <v>0.58799999999999997</v>
      </c>
      <c r="AP54">
        <v>4.4835000000000003</v>
      </c>
      <c r="AQ54">
        <v>0</v>
      </c>
      <c r="AR54">
        <v>13.247999999999999</v>
      </c>
      <c r="AS54">
        <v>14.7972</v>
      </c>
      <c r="AT54">
        <v>17.803799999999999</v>
      </c>
      <c r="AU54">
        <v>0</v>
      </c>
      <c r="AV54">
        <v>0</v>
      </c>
      <c r="AW54">
        <v>64.617000000000004</v>
      </c>
      <c r="AX54">
        <v>85.488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2489.19938</v>
      </c>
    </row>
    <row r="55" spans="1:117">
      <c r="A55" t="s">
        <v>97</v>
      </c>
      <c r="B55">
        <v>0</v>
      </c>
      <c r="C55">
        <v>38.85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341.56456300000002</v>
      </c>
      <c r="L55">
        <v>653.15250000000003</v>
      </c>
      <c r="M55">
        <v>45</v>
      </c>
      <c r="N55">
        <v>118.125</v>
      </c>
      <c r="O55">
        <v>123.66562500000001</v>
      </c>
      <c r="P55">
        <v>88.5</v>
      </c>
      <c r="Q55">
        <v>9.9924999999999997</v>
      </c>
      <c r="R55">
        <v>33.57</v>
      </c>
      <c r="S55">
        <v>26.390910000000002</v>
      </c>
      <c r="T55">
        <v>0</v>
      </c>
      <c r="U55">
        <v>418.77</v>
      </c>
      <c r="V55">
        <v>20.731850000000001</v>
      </c>
      <c r="W55">
        <v>45.221499999999999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19.971599999999999</v>
      </c>
      <c r="AH55">
        <v>0</v>
      </c>
      <c r="AI55">
        <v>0</v>
      </c>
      <c r="AJ55">
        <v>0</v>
      </c>
      <c r="AK55">
        <v>26.395199999999999</v>
      </c>
      <c r="AL55">
        <v>13.363</v>
      </c>
      <c r="AM55">
        <v>0</v>
      </c>
      <c r="AN55">
        <v>0.59302999999999995</v>
      </c>
      <c r="AO55">
        <v>0.58799999999999997</v>
      </c>
      <c r="AP55">
        <v>11.922267</v>
      </c>
      <c r="AQ55">
        <v>0</v>
      </c>
      <c r="AR55">
        <v>13.247999999999999</v>
      </c>
      <c r="AS55">
        <v>14.7972</v>
      </c>
      <c r="AT55">
        <v>17.803799999999999</v>
      </c>
      <c r="AU55">
        <v>0</v>
      </c>
      <c r="AV55">
        <v>0</v>
      </c>
      <c r="AW55">
        <v>64.073999999999998</v>
      </c>
      <c r="AX55">
        <v>85.488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2496.095147</v>
      </c>
    </row>
    <row r="56" spans="1:117">
      <c r="A56" t="s">
        <v>98</v>
      </c>
      <c r="B56">
        <v>0</v>
      </c>
      <c r="C56">
        <v>38.85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341.56456300000002</v>
      </c>
      <c r="L56">
        <v>653.15250000000003</v>
      </c>
      <c r="M56">
        <v>45</v>
      </c>
      <c r="N56">
        <v>118.125</v>
      </c>
      <c r="O56">
        <v>123.66562500000001</v>
      </c>
      <c r="P56">
        <v>88.5</v>
      </c>
      <c r="Q56">
        <v>9.9924999999999997</v>
      </c>
      <c r="R56">
        <v>33.57</v>
      </c>
      <c r="S56">
        <v>26.390910000000002</v>
      </c>
      <c r="T56">
        <v>0</v>
      </c>
      <c r="U56">
        <v>418.77</v>
      </c>
      <c r="V56">
        <v>20.731850000000001</v>
      </c>
      <c r="W56">
        <v>45.221499999999999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19.971599999999999</v>
      </c>
      <c r="AH56">
        <v>0</v>
      </c>
      <c r="AI56">
        <v>0</v>
      </c>
      <c r="AJ56">
        <v>0</v>
      </c>
      <c r="AK56">
        <v>26.395199999999999</v>
      </c>
      <c r="AL56">
        <v>13.363</v>
      </c>
      <c r="AM56">
        <v>0</v>
      </c>
      <c r="AN56">
        <v>0.59302999999999995</v>
      </c>
      <c r="AO56">
        <v>0.58799999999999997</v>
      </c>
      <c r="AP56">
        <v>11.922267</v>
      </c>
      <c r="AQ56">
        <v>0</v>
      </c>
      <c r="AR56">
        <v>13.247999999999999</v>
      </c>
      <c r="AS56">
        <v>14.7972</v>
      </c>
      <c r="AT56">
        <v>17.803799999999999</v>
      </c>
      <c r="AU56">
        <v>0</v>
      </c>
      <c r="AV56">
        <v>0</v>
      </c>
      <c r="AW56">
        <v>64.073999999999998</v>
      </c>
      <c r="AX56">
        <v>85.488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2496.095147</v>
      </c>
    </row>
    <row r="57" spans="1:117">
      <c r="A57" t="s">
        <v>99</v>
      </c>
      <c r="B57">
        <v>0</v>
      </c>
      <c r="C57">
        <v>38.85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341.56456300000002</v>
      </c>
      <c r="L57">
        <v>653.15250000000003</v>
      </c>
      <c r="M57">
        <v>45</v>
      </c>
      <c r="N57">
        <v>118.125</v>
      </c>
      <c r="O57">
        <v>123.66562500000001</v>
      </c>
      <c r="P57">
        <v>88.5</v>
      </c>
      <c r="Q57">
        <v>9.9924999999999997</v>
      </c>
      <c r="R57">
        <v>33.57</v>
      </c>
      <c r="S57">
        <v>26.390910000000002</v>
      </c>
      <c r="T57">
        <v>0</v>
      </c>
      <c r="U57">
        <v>418.77</v>
      </c>
      <c r="V57">
        <v>20.731850000000001</v>
      </c>
      <c r="W57">
        <v>45.221499999999999</v>
      </c>
      <c r="X57">
        <v>98.34375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19.971599999999999</v>
      </c>
      <c r="AH57">
        <v>0</v>
      </c>
      <c r="AI57">
        <v>0</v>
      </c>
      <c r="AJ57">
        <v>0</v>
      </c>
      <c r="AK57">
        <v>26.395199999999999</v>
      </c>
      <c r="AL57">
        <v>13.363</v>
      </c>
      <c r="AM57">
        <v>0</v>
      </c>
      <c r="AN57">
        <v>0.59302999999999995</v>
      </c>
      <c r="AO57">
        <v>0.58799999999999997</v>
      </c>
      <c r="AP57">
        <v>11.922267</v>
      </c>
      <c r="AQ57">
        <v>0</v>
      </c>
      <c r="AR57">
        <v>8.8320000000000007</v>
      </c>
      <c r="AS57">
        <v>14.7972</v>
      </c>
      <c r="AT57">
        <v>17.803799999999999</v>
      </c>
      <c r="AU57">
        <v>0</v>
      </c>
      <c r="AV57">
        <v>0</v>
      </c>
      <c r="AW57">
        <v>64.073999999999998</v>
      </c>
      <c r="AX57">
        <v>85.488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2498.1999469999996</v>
      </c>
    </row>
    <row r="58" spans="1:117">
      <c r="A58" t="s">
        <v>100</v>
      </c>
      <c r="B58">
        <v>0</v>
      </c>
      <c r="C58">
        <v>38.85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341.56456300000002</v>
      </c>
      <c r="L58">
        <v>653.15250000000003</v>
      </c>
      <c r="M58">
        <v>45</v>
      </c>
      <c r="N58">
        <v>118.125</v>
      </c>
      <c r="O58">
        <v>123.66562500000001</v>
      </c>
      <c r="P58">
        <v>88.5</v>
      </c>
      <c r="Q58">
        <v>9.9924999999999997</v>
      </c>
      <c r="R58">
        <v>33.57</v>
      </c>
      <c r="S58">
        <v>26.390910000000002</v>
      </c>
      <c r="T58">
        <v>0</v>
      </c>
      <c r="U58">
        <v>418.77</v>
      </c>
      <c r="V58">
        <v>20.731850000000001</v>
      </c>
      <c r="W58">
        <v>45.221499999999999</v>
      </c>
      <c r="X58">
        <v>98.34375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19.971599999999999</v>
      </c>
      <c r="AH58">
        <v>0</v>
      </c>
      <c r="AI58">
        <v>0</v>
      </c>
      <c r="AJ58">
        <v>0</v>
      </c>
      <c r="AK58">
        <v>26.395199999999999</v>
      </c>
      <c r="AL58">
        <v>13.363</v>
      </c>
      <c r="AM58">
        <v>0</v>
      </c>
      <c r="AN58">
        <v>0.59302999999999995</v>
      </c>
      <c r="AO58">
        <v>0.58799999999999997</v>
      </c>
      <c r="AP58">
        <v>4.4835000000000003</v>
      </c>
      <c r="AQ58">
        <v>0</v>
      </c>
      <c r="AR58">
        <v>8.8320000000000007</v>
      </c>
      <c r="AS58">
        <v>14.7972</v>
      </c>
      <c r="AT58">
        <v>17.803799999999999</v>
      </c>
      <c r="AU58">
        <v>0</v>
      </c>
      <c r="AV58">
        <v>0</v>
      </c>
      <c r="AW58">
        <v>64.073999999999998</v>
      </c>
      <c r="AX58">
        <v>85.488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2490.7611799999995</v>
      </c>
    </row>
    <row r="59" spans="1:117">
      <c r="A59" t="s">
        <v>101</v>
      </c>
      <c r="B59">
        <v>0</v>
      </c>
      <c r="C59">
        <v>37.799999999999997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341.56456300000002</v>
      </c>
      <c r="L59">
        <v>653.15250000000003</v>
      </c>
      <c r="M59">
        <v>45</v>
      </c>
      <c r="N59">
        <v>118.125</v>
      </c>
      <c r="O59">
        <v>123.66562500000001</v>
      </c>
      <c r="P59">
        <v>88.5</v>
      </c>
      <c r="Q59">
        <v>9.9924999999999997</v>
      </c>
      <c r="R59">
        <v>33.57</v>
      </c>
      <c r="S59">
        <v>26.390910000000002</v>
      </c>
      <c r="T59">
        <v>0</v>
      </c>
      <c r="U59">
        <v>418.77</v>
      </c>
      <c r="V59">
        <v>20.731850000000001</v>
      </c>
      <c r="W59">
        <v>45.221499999999999</v>
      </c>
      <c r="X59">
        <v>98.34375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19.971599999999999</v>
      </c>
      <c r="AH59">
        <v>0</v>
      </c>
      <c r="AI59">
        <v>0</v>
      </c>
      <c r="AJ59">
        <v>0</v>
      </c>
      <c r="AK59">
        <v>26.395199999999999</v>
      </c>
      <c r="AL59">
        <v>13.363</v>
      </c>
      <c r="AM59">
        <v>0</v>
      </c>
      <c r="AN59">
        <v>0.59302999999999995</v>
      </c>
      <c r="AO59">
        <v>0.58799999999999997</v>
      </c>
      <c r="AP59">
        <v>5.1239999999999997</v>
      </c>
      <c r="AQ59">
        <v>0</v>
      </c>
      <c r="AR59">
        <v>6.6239999999999997</v>
      </c>
      <c r="AS59">
        <v>14.7972</v>
      </c>
      <c r="AT59">
        <v>17.803799999999999</v>
      </c>
      <c r="AU59">
        <v>0</v>
      </c>
      <c r="AV59">
        <v>0</v>
      </c>
      <c r="AW59">
        <v>64.073999999999998</v>
      </c>
      <c r="AX59">
        <v>85.488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2441.2736799999993</v>
      </c>
    </row>
    <row r="60" spans="1:117">
      <c r="A60" t="s">
        <v>102</v>
      </c>
      <c r="B60">
        <v>0</v>
      </c>
      <c r="C60">
        <v>37.799999999999997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341.56456300000002</v>
      </c>
      <c r="L60">
        <v>653.15250000000003</v>
      </c>
      <c r="M60">
        <v>45</v>
      </c>
      <c r="N60">
        <v>118.125</v>
      </c>
      <c r="O60">
        <v>123.66562500000001</v>
      </c>
      <c r="P60">
        <v>88.5</v>
      </c>
      <c r="Q60">
        <v>9.9924999999999997</v>
      </c>
      <c r="R60">
        <v>33.57</v>
      </c>
      <c r="S60">
        <v>26.390910000000002</v>
      </c>
      <c r="T60">
        <v>0</v>
      </c>
      <c r="U60">
        <v>418.77</v>
      </c>
      <c r="V60">
        <v>20.731850000000001</v>
      </c>
      <c r="W60">
        <v>45.221499999999999</v>
      </c>
      <c r="X60">
        <v>98.34375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19.971599999999999</v>
      </c>
      <c r="AH60">
        <v>0</v>
      </c>
      <c r="AI60">
        <v>0</v>
      </c>
      <c r="AJ60">
        <v>0</v>
      </c>
      <c r="AK60">
        <v>26.395199999999999</v>
      </c>
      <c r="AL60">
        <v>13.363</v>
      </c>
      <c r="AM60">
        <v>0</v>
      </c>
      <c r="AN60">
        <v>0.59302999999999995</v>
      </c>
      <c r="AO60">
        <v>0.58799999999999997</v>
      </c>
      <c r="AP60">
        <v>5.1239999999999997</v>
      </c>
      <c r="AQ60">
        <v>0</v>
      </c>
      <c r="AR60">
        <v>6.6239999999999997</v>
      </c>
      <c r="AS60">
        <v>14.7972</v>
      </c>
      <c r="AT60">
        <v>17.803799999999999</v>
      </c>
      <c r="AU60">
        <v>0</v>
      </c>
      <c r="AV60">
        <v>0</v>
      </c>
      <c r="AW60">
        <v>64.073999999999998</v>
      </c>
      <c r="AX60">
        <v>85.488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2441.2736799999993</v>
      </c>
    </row>
    <row r="61" spans="1:117">
      <c r="A61" t="s">
        <v>103</v>
      </c>
      <c r="B61">
        <v>0</v>
      </c>
      <c r="C61">
        <v>37.799999999999997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341.56456300000002</v>
      </c>
      <c r="L61">
        <v>653.15250000000003</v>
      </c>
      <c r="M61">
        <v>45</v>
      </c>
      <c r="N61">
        <v>118.125</v>
      </c>
      <c r="O61">
        <v>123.66562500000001</v>
      </c>
      <c r="P61">
        <v>88.5</v>
      </c>
      <c r="Q61">
        <v>9.9924999999999997</v>
      </c>
      <c r="R61">
        <v>33.57</v>
      </c>
      <c r="S61">
        <v>26.390910000000002</v>
      </c>
      <c r="T61">
        <v>0</v>
      </c>
      <c r="U61">
        <v>418.77</v>
      </c>
      <c r="V61">
        <v>20.731850000000001</v>
      </c>
      <c r="W61">
        <v>45.221499999999999</v>
      </c>
      <c r="X61">
        <v>98.34375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19.971599999999999</v>
      </c>
      <c r="AH61">
        <v>0</v>
      </c>
      <c r="AI61">
        <v>0</v>
      </c>
      <c r="AJ61">
        <v>0</v>
      </c>
      <c r="AK61">
        <v>26.395199999999999</v>
      </c>
      <c r="AL61">
        <v>13.363</v>
      </c>
      <c r="AM61">
        <v>0</v>
      </c>
      <c r="AN61">
        <v>0.59302999999999995</v>
      </c>
      <c r="AO61">
        <v>0.58799999999999997</v>
      </c>
      <c r="AP61">
        <v>5.1239999999999997</v>
      </c>
      <c r="AQ61">
        <v>0</v>
      </c>
      <c r="AR61">
        <v>6.6239999999999997</v>
      </c>
      <c r="AS61">
        <v>14.7972</v>
      </c>
      <c r="AT61">
        <v>17.803799999999999</v>
      </c>
      <c r="AU61">
        <v>0</v>
      </c>
      <c r="AV61">
        <v>0</v>
      </c>
      <c r="AW61">
        <v>64.073999999999998</v>
      </c>
      <c r="AX61">
        <v>85.488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2441.2736799999993</v>
      </c>
    </row>
    <row r="62" spans="1:117">
      <c r="A62" t="s">
        <v>104</v>
      </c>
      <c r="B62">
        <v>0</v>
      </c>
      <c r="C62">
        <v>37.799999999999997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341.56456300000002</v>
      </c>
      <c r="L62">
        <v>653.15250000000003</v>
      </c>
      <c r="M62">
        <v>45</v>
      </c>
      <c r="N62">
        <v>118.125</v>
      </c>
      <c r="O62">
        <v>123.66562500000001</v>
      </c>
      <c r="P62">
        <v>88.5</v>
      </c>
      <c r="Q62">
        <v>9.9924999999999997</v>
      </c>
      <c r="R62">
        <v>33.57</v>
      </c>
      <c r="S62">
        <v>26.390910000000002</v>
      </c>
      <c r="T62">
        <v>0</v>
      </c>
      <c r="U62">
        <v>418.77</v>
      </c>
      <c r="V62">
        <v>20.731850000000001</v>
      </c>
      <c r="W62">
        <v>45.221499999999999</v>
      </c>
      <c r="X62">
        <v>98.34375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19.971599999999999</v>
      </c>
      <c r="AH62">
        <v>0</v>
      </c>
      <c r="AI62">
        <v>0</v>
      </c>
      <c r="AJ62">
        <v>0</v>
      </c>
      <c r="AK62">
        <v>26.395199999999999</v>
      </c>
      <c r="AL62">
        <v>13.363</v>
      </c>
      <c r="AM62">
        <v>0</v>
      </c>
      <c r="AN62">
        <v>0.59302999999999995</v>
      </c>
      <c r="AO62">
        <v>0.58799999999999997</v>
      </c>
      <c r="AP62">
        <v>5.1239999999999997</v>
      </c>
      <c r="AQ62">
        <v>15.561</v>
      </c>
      <c r="AR62">
        <v>6.6239999999999997</v>
      </c>
      <c r="AS62">
        <v>14.7972</v>
      </c>
      <c r="AT62">
        <v>17.803799999999999</v>
      </c>
      <c r="AU62">
        <v>0</v>
      </c>
      <c r="AV62">
        <v>0</v>
      </c>
      <c r="AW62">
        <v>64.073999999999998</v>
      </c>
      <c r="AX62">
        <v>85.488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2456.8346799999995</v>
      </c>
    </row>
    <row r="63" spans="1:117">
      <c r="A63" t="s">
        <v>105</v>
      </c>
      <c r="B63">
        <v>0</v>
      </c>
      <c r="C63">
        <v>37.799999999999997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341.56456300000002</v>
      </c>
      <c r="L63">
        <v>653.15250000000003</v>
      </c>
      <c r="M63">
        <v>45</v>
      </c>
      <c r="N63">
        <v>118.125</v>
      </c>
      <c r="O63">
        <v>123.66562500000001</v>
      </c>
      <c r="P63">
        <v>88.5</v>
      </c>
      <c r="Q63">
        <v>9.9924999999999997</v>
      </c>
      <c r="R63">
        <v>33.57</v>
      </c>
      <c r="S63">
        <v>26.390910000000002</v>
      </c>
      <c r="T63">
        <v>0</v>
      </c>
      <c r="U63">
        <v>418.77</v>
      </c>
      <c r="V63">
        <v>20.731850000000001</v>
      </c>
      <c r="W63">
        <v>45.221499999999999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19.971599999999999</v>
      </c>
      <c r="AH63">
        <v>0</v>
      </c>
      <c r="AI63">
        <v>0</v>
      </c>
      <c r="AJ63">
        <v>0</v>
      </c>
      <c r="AK63">
        <v>26.395199999999999</v>
      </c>
      <c r="AL63">
        <v>24.402000000000001</v>
      </c>
      <c r="AM63">
        <v>0</v>
      </c>
      <c r="AN63">
        <v>0.59302999999999995</v>
      </c>
      <c r="AO63">
        <v>0.58799999999999997</v>
      </c>
      <c r="AP63">
        <v>5.1239999999999997</v>
      </c>
      <c r="AQ63">
        <v>15.561</v>
      </c>
      <c r="AR63">
        <v>4.4160000000000004</v>
      </c>
      <c r="AS63">
        <v>10.089</v>
      </c>
      <c r="AT63">
        <v>17.803799999999999</v>
      </c>
      <c r="AU63">
        <v>0</v>
      </c>
      <c r="AV63">
        <v>0</v>
      </c>
      <c r="AW63">
        <v>64.073999999999998</v>
      </c>
      <c r="AX63">
        <v>85.488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2454.4366800000003</v>
      </c>
    </row>
    <row r="64" spans="1:117">
      <c r="A64" t="s">
        <v>106</v>
      </c>
      <c r="B64">
        <v>0</v>
      </c>
      <c r="C64">
        <v>37.799999999999997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341.56456300000002</v>
      </c>
      <c r="L64">
        <v>653.15250000000003</v>
      </c>
      <c r="M64">
        <v>45</v>
      </c>
      <c r="N64">
        <v>118.125</v>
      </c>
      <c r="O64">
        <v>123.66562500000001</v>
      </c>
      <c r="P64">
        <v>88.5</v>
      </c>
      <c r="Q64">
        <v>9.9924999999999997</v>
      </c>
      <c r="R64">
        <v>33.57</v>
      </c>
      <c r="S64">
        <v>26.390910000000002</v>
      </c>
      <c r="T64">
        <v>0</v>
      </c>
      <c r="U64">
        <v>418.77</v>
      </c>
      <c r="V64">
        <v>20.731850000000001</v>
      </c>
      <c r="W64">
        <v>45.221499999999999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19.971599999999999</v>
      </c>
      <c r="AH64">
        <v>0</v>
      </c>
      <c r="AI64">
        <v>0</v>
      </c>
      <c r="AJ64">
        <v>0</v>
      </c>
      <c r="AK64">
        <v>26.395199999999999</v>
      </c>
      <c r="AL64">
        <v>55.776000000000003</v>
      </c>
      <c r="AM64">
        <v>0</v>
      </c>
      <c r="AN64">
        <v>0.59302999999999995</v>
      </c>
      <c r="AO64">
        <v>0.58799999999999997</v>
      </c>
      <c r="AP64">
        <v>5.1239999999999997</v>
      </c>
      <c r="AQ64">
        <v>15.561</v>
      </c>
      <c r="AR64">
        <v>4.4160000000000004</v>
      </c>
      <c r="AS64">
        <v>10.089</v>
      </c>
      <c r="AT64">
        <v>17.803799999999999</v>
      </c>
      <c r="AU64">
        <v>0</v>
      </c>
      <c r="AV64">
        <v>0</v>
      </c>
      <c r="AW64">
        <v>64.073999999999998</v>
      </c>
      <c r="AX64">
        <v>85.488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2485.81068</v>
      </c>
    </row>
    <row r="65" spans="1:117">
      <c r="A65" t="s">
        <v>107</v>
      </c>
      <c r="B65">
        <v>0</v>
      </c>
      <c r="C65">
        <v>37.799999999999997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341.56456300000002</v>
      </c>
      <c r="L65">
        <v>653.15250000000003</v>
      </c>
      <c r="M65">
        <v>45</v>
      </c>
      <c r="N65">
        <v>118.125</v>
      </c>
      <c r="O65">
        <v>123.66562500000001</v>
      </c>
      <c r="P65">
        <v>88.5</v>
      </c>
      <c r="Q65">
        <v>9.9924999999999997</v>
      </c>
      <c r="R65">
        <v>33.57</v>
      </c>
      <c r="S65">
        <v>26.390910000000002</v>
      </c>
      <c r="T65">
        <v>0</v>
      </c>
      <c r="U65">
        <v>418.77</v>
      </c>
      <c r="V65">
        <v>20.731850000000001</v>
      </c>
      <c r="W65">
        <v>45.221499999999999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19.971599999999999</v>
      </c>
      <c r="AH65">
        <v>22.728000000000002</v>
      </c>
      <c r="AI65">
        <v>0</v>
      </c>
      <c r="AJ65">
        <v>0</v>
      </c>
      <c r="AK65">
        <v>26.395199999999999</v>
      </c>
      <c r="AL65">
        <v>55.776000000000003</v>
      </c>
      <c r="AM65">
        <v>0</v>
      </c>
      <c r="AN65">
        <v>0.59302999999999995</v>
      </c>
      <c r="AO65">
        <v>0.58799999999999997</v>
      </c>
      <c r="AP65">
        <v>5.1239999999999997</v>
      </c>
      <c r="AQ65">
        <v>31.122</v>
      </c>
      <c r="AR65">
        <v>4.4160000000000004</v>
      </c>
      <c r="AS65">
        <v>9.4163999999999994</v>
      </c>
      <c r="AT65">
        <v>17.803799999999999</v>
      </c>
      <c r="AU65">
        <v>0</v>
      </c>
      <c r="AV65">
        <v>0</v>
      </c>
      <c r="AW65">
        <v>64.073999999999998</v>
      </c>
      <c r="AX65">
        <v>85.488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2523.4270799999999</v>
      </c>
    </row>
    <row r="66" spans="1:117">
      <c r="A66" t="s">
        <v>108</v>
      </c>
      <c r="B66">
        <v>0</v>
      </c>
      <c r="C66">
        <v>37.799999999999997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341.56456300000002</v>
      </c>
      <c r="L66">
        <v>653.15250000000003</v>
      </c>
      <c r="M66">
        <v>45</v>
      </c>
      <c r="N66">
        <v>118.125</v>
      </c>
      <c r="O66">
        <v>123.66562500000001</v>
      </c>
      <c r="P66">
        <v>88.5</v>
      </c>
      <c r="Q66">
        <v>9.9924999999999997</v>
      </c>
      <c r="R66">
        <v>33.57</v>
      </c>
      <c r="S66">
        <v>26.390910000000002</v>
      </c>
      <c r="T66">
        <v>0</v>
      </c>
      <c r="U66">
        <v>418.77</v>
      </c>
      <c r="V66">
        <v>20.731850000000001</v>
      </c>
      <c r="W66">
        <v>45.221499999999999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19.971599999999999</v>
      </c>
      <c r="AH66">
        <v>37.880000000000003</v>
      </c>
      <c r="AI66">
        <v>0</v>
      </c>
      <c r="AJ66">
        <v>0</v>
      </c>
      <c r="AK66">
        <v>26.395199999999999</v>
      </c>
      <c r="AL66">
        <v>55.776000000000003</v>
      </c>
      <c r="AM66">
        <v>0</v>
      </c>
      <c r="AN66">
        <v>0.59302999999999995</v>
      </c>
      <c r="AO66">
        <v>0.58799999999999997</v>
      </c>
      <c r="AP66">
        <v>5.1239999999999997</v>
      </c>
      <c r="AQ66">
        <v>31.122</v>
      </c>
      <c r="AR66">
        <v>4.4160000000000004</v>
      </c>
      <c r="AS66">
        <v>9.4163999999999994</v>
      </c>
      <c r="AT66">
        <v>17.803799999999999</v>
      </c>
      <c r="AU66">
        <v>0</v>
      </c>
      <c r="AV66">
        <v>0</v>
      </c>
      <c r="AW66">
        <v>64.073999999999998</v>
      </c>
      <c r="AX66">
        <v>85.488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2538.57908</v>
      </c>
    </row>
    <row r="67" spans="1:117">
      <c r="A67" t="s">
        <v>109</v>
      </c>
      <c r="B67">
        <v>0</v>
      </c>
      <c r="C67">
        <v>37.799999999999997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341.56456300000002</v>
      </c>
      <c r="L67">
        <v>653.15250000000003</v>
      </c>
      <c r="M67">
        <v>45</v>
      </c>
      <c r="N67">
        <v>118.125</v>
      </c>
      <c r="O67">
        <v>123.66562500000001</v>
      </c>
      <c r="P67">
        <v>88.5</v>
      </c>
      <c r="Q67">
        <v>9.9924999999999997</v>
      </c>
      <c r="R67">
        <v>33.57</v>
      </c>
      <c r="S67">
        <v>26.390910000000002</v>
      </c>
      <c r="T67">
        <v>0</v>
      </c>
      <c r="U67">
        <v>418.77</v>
      </c>
      <c r="V67">
        <v>20.731850000000001</v>
      </c>
      <c r="W67">
        <v>45.221499999999999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9.1149000000000004</v>
      </c>
      <c r="AE67">
        <v>16.478852</v>
      </c>
      <c r="AF67">
        <v>8.8740000000000006</v>
      </c>
      <c r="AG67">
        <v>19.971599999999999</v>
      </c>
      <c r="AH67">
        <v>37.880000000000003</v>
      </c>
      <c r="AI67">
        <v>0</v>
      </c>
      <c r="AJ67">
        <v>0</v>
      </c>
      <c r="AK67">
        <v>26.395199999999999</v>
      </c>
      <c r="AL67">
        <v>55.776000000000003</v>
      </c>
      <c r="AM67">
        <v>0</v>
      </c>
      <c r="AN67">
        <v>0.59302999999999995</v>
      </c>
      <c r="AO67">
        <v>0.58799999999999997</v>
      </c>
      <c r="AP67">
        <v>5.1239999999999997</v>
      </c>
      <c r="AQ67">
        <v>31.122</v>
      </c>
      <c r="AR67">
        <v>4.4160000000000004</v>
      </c>
      <c r="AS67">
        <v>9.4163999999999994</v>
      </c>
      <c r="AT67">
        <v>18.902799999999999</v>
      </c>
      <c r="AU67">
        <v>0</v>
      </c>
      <c r="AV67">
        <v>0</v>
      </c>
      <c r="AW67">
        <v>64.073999999999998</v>
      </c>
      <c r="AX67">
        <v>85.488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2548.7929799999997</v>
      </c>
    </row>
    <row r="68" spans="1:117">
      <c r="A68" t="s">
        <v>110</v>
      </c>
      <c r="B68">
        <v>0</v>
      </c>
      <c r="C68">
        <v>37.799999999999997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341.56456300000002</v>
      </c>
      <c r="L68">
        <v>653.15250000000003</v>
      </c>
      <c r="M68">
        <v>45</v>
      </c>
      <c r="N68">
        <v>118.125</v>
      </c>
      <c r="O68">
        <v>123.66562500000001</v>
      </c>
      <c r="P68">
        <v>88.5</v>
      </c>
      <c r="Q68">
        <v>9.9924999999999997</v>
      </c>
      <c r="R68">
        <v>33.57</v>
      </c>
      <c r="S68">
        <v>26.390910000000002</v>
      </c>
      <c r="T68">
        <v>0</v>
      </c>
      <c r="U68">
        <v>418.77</v>
      </c>
      <c r="V68">
        <v>20.731850000000001</v>
      </c>
      <c r="W68">
        <v>45.221499999999999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9.1149000000000004</v>
      </c>
      <c r="AE68">
        <v>16.478852</v>
      </c>
      <c r="AF68">
        <v>8.8740000000000006</v>
      </c>
      <c r="AG68">
        <v>19.971599999999999</v>
      </c>
      <c r="AH68">
        <v>37.880000000000003</v>
      </c>
      <c r="AI68">
        <v>0</v>
      </c>
      <c r="AJ68">
        <v>0</v>
      </c>
      <c r="AK68">
        <v>26.395199999999999</v>
      </c>
      <c r="AL68">
        <v>24.402000000000001</v>
      </c>
      <c r="AM68">
        <v>0</v>
      </c>
      <c r="AN68">
        <v>0.59302999999999995</v>
      </c>
      <c r="AO68">
        <v>0.58799999999999997</v>
      </c>
      <c r="AP68">
        <v>5.1239999999999997</v>
      </c>
      <c r="AQ68">
        <v>31.122</v>
      </c>
      <c r="AR68">
        <v>4.4160000000000004</v>
      </c>
      <c r="AS68">
        <v>9.4163999999999994</v>
      </c>
      <c r="AT68">
        <v>20.001799999999999</v>
      </c>
      <c r="AU68">
        <v>0</v>
      </c>
      <c r="AV68">
        <v>0</v>
      </c>
      <c r="AW68">
        <v>64.073999999999998</v>
      </c>
      <c r="AX68">
        <v>85.488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2518.5179800000001</v>
      </c>
    </row>
    <row r="69" spans="1:117">
      <c r="A69" t="s">
        <v>111</v>
      </c>
      <c r="B69">
        <v>0</v>
      </c>
      <c r="C69">
        <v>37.799999999999997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341.56456300000002</v>
      </c>
      <c r="L69">
        <v>653.15250000000003</v>
      </c>
      <c r="M69">
        <v>45</v>
      </c>
      <c r="N69">
        <v>118.125</v>
      </c>
      <c r="O69">
        <v>123.66562500000001</v>
      </c>
      <c r="P69">
        <v>88.5</v>
      </c>
      <c r="Q69">
        <v>9.9924999999999997</v>
      </c>
      <c r="R69">
        <v>33.57</v>
      </c>
      <c r="S69">
        <v>26.390910000000002</v>
      </c>
      <c r="T69">
        <v>0</v>
      </c>
      <c r="U69">
        <v>418.77</v>
      </c>
      <c r="V69">
        <v>20.731850000000001</v>
      </c>
      <c r="W69">
        <v>45.221499999999999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9.1149000000000004</v>
      </c>
      <c r="AE69">
        <v>16.478852</v>
      </c>
      <c r="AF69">
        <v>8.8740000000000006</v>
      </c>
      <c r="AG69">
        <v>19.971599999999999</v>
      </c>
      <c r="AH69">
        <v>37.880000000000003</v>
      </c>
      <c r="AI69">
        <v>0</v>
      </c>
      <c r="AJ69">
        <v>0</v>
      </c>
      <c r="AK69">
        <v>26.395199999999999</v>
      </c>
      <c r="AL69">
        <v>13.363</v>
      </c>
      <c r="AM69">
        <v>0</v>
      </c>
      <c r="AN69">
        <v>0.59302999999999995</v>
      </c>
      <c r="AO69">
        <v>0.14699999999999999</v>
      </c>
      <c r="AP69">
        <v>5.1239999999999997</v>
      </c>
      <c r="AQ69">
        <v>31.122</v>
      </c>
      <c r="AR69">
        <v>4.4160000000000004</v>
      </c>
      <c r="AS69">
        <v>9.4163999999999994</v>
      </c>
      <c r="AT69">
        <v>20.001799999999999</v>
      </c>
      <c r="AU69">
        <v>0</v>
      </c>
      <c r="AV69">
        <v>0</v>
      </c>
      <c r="AW69">
        <v>64.073999999999998</v>
      </c>
      <c r="AX69">
        <v>85.488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2507.0379799999996</v>
      </c>
    </row>
    <row r="70" spans="1:117">
      <c r="A70" t="s">
        <v>112</v>
      </c>
      <c r="B70">
        <v>0</v>
      </c>
      <c r="C70">
        <v>37.799999999999997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341.56456300000002</v>
      </c>
      <c r="L70">
        <v>653.15250000000003</v>
      </c>
      <c r="M70">
        <v>45</v>
      </c>
      <c r="N70">
        <v>118.125</v>
      </c>
      <c r="O70">
        <v>123.66562500000001</v>
      </c>
      <c r="P70">
        <v>88.5</v>
      </c>
      <c r="Q70">
        <v>9.9924999999999997</v>
      </c>
      <c r="R70">
        <v>33.57</v>
      </c>
      <c r="S70">
        <v>26.390910000000002</v>
      </c>
      <c r="T70">
        <v>0</v>
      </c>
      <c r="U70">
        <v>418.77</v>
      </c>
      <c r="V70">
        <v>20.731850000000001</v>
      </c>
      <c r="W70">
        <v>45.221499999999999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9.1149000000000004</v>
      </c>
      <c r="AE70">
        <v>16.478852</v>
      </c>
      <c r="AF70">
        <v>8.8740000000000006</v>
      </c>
      <c r="AG70">
        <v>19.971599999999999</v>
      </c>
      <c r="AH70">
        <v>38.826999999999998</v>
      </c>
      <c r="AI70">
        <v>0</v>
      </c>
      <c r="AJ70">
        <v>0</v>
      </c>
      <c r="AK70">
        <v>26.395199999999999</v>
      </c>
      <c r="AL70">
        <v>13.363</v>
      </c>
      <c r="AM70">
        <v>0</v>
      </c>
      <c r="AN70">
        <v>0.59302999999999995</v>
      </c>
      <c r="AO70">
        <v>0.14699999999999999</v>
      </c>
      <c r="AP70">
        <v>5.1239999999999997</v>
      </c>
      <c r="AQ70">
        <v>31.122</v>
      </c>
      <c r="AR70">
        <v>4.4160000000000004</v>
      </c>
      <c r="AS70">
        <v>9.4163999999999994</v>
      </c>
      <c r="AT70">
        <v>20.001799999999999</v>
      </c>
      <c r="AU70">
        <v>0</v>
      </c>
      <c r="AV70">
        <v>0</v>
      </c>
      <c r="AW70">
        <v>64.073999999999998</v>
      </c>
      <c r="AX70">
        <v>85.488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2507.9849799999993</v>
      </c>
    </row>
    <row r="71" spans="1:117">
      <c r="A71" t="s">
        <v>113</v>
      </c>
      <c r="B71">
        <v>0</v>
      </c>
      <c r="C71">
        <v>37.799999999999997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341.56456300000002</v>
      </c>
      <c r="L71">
        <v>653.15250000000003</v>
      </c>
      <c r="M71">
        <v>45</v>
      </c>
      <c r="N71">
        <v>118.125</v>
      </c>
      <c r="O71">
        <v>123.66562500000001</v>
      </c>
      <c r="P71">
        <v>88.5</v>
      </c>
      <c r="Q71">
        <v>9.9924999999999997</v>
      </c>
      <c r="R71">
        <v>33.57</v>
      </c>
      <c r="S71">
        <v>26.390910000000002</v>
      </c>
      <c r="T71">
        <v>0</v>
      </c>
      <c r="U71">
        <v>418.77</v>
      </c>
      <c r="V71">
        <v>20.731850000000001</v>
      </c>
      <c r="W71">
        <v>43.704000000000001</v>
      </c>
      <c r="X71">
        <v>98.34375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9.1149000000000004</v>
      </c>
      <c r="AE71">
        <v>16.478852</v>
      </c>
      <c r="AF71">
        <v>8.8740000000000006</v>
      </c>
      <c r="AG71">
        <v>19.971599999999999</v>
      </c>
      <c r="AH71">
        <v>56.82</v>
      </c>
      <c r="AI71">
        <v>0</v>
      </c>
      <c r="AJ71">
        <v>0</v>
      </c>
      <c r="AK71">
        <v>26.395199999999999</v>
      </c>
      <c r="AL71">
        <v>13.363</v>
      </c>
      <c r="AM71">
        <v>0</v>
      </c>
      <c r="AN71">
        <v>0.59302999999999995</v>
      </c>
      <c r="AO71">
        <v>0.14699999999999999</v>
      </c>
      <c r="AP71">
        <v>11.922267</v>
      </c>
      <c r="AQ71">
        <v>31.122</v>
      </c>
      <c r="AR71">
        <v>4.4160000000000004</v>
      </c>
      <c r="AS71">
        <v>9.4163999999999994</v>
      </c>
      <c r="AT71">
        <v>20.001799999999999</v>
      </c>
      <c r="AU71">
        <v>0</v>
      </c>
      <c r="AV71">
        <v>0</v>
      </c>
      <c r="AW71">
        <v>64.073999999999998</v>
      </c>
      <c r="AX71">
        <v>85.488</v>
      </c>
      <c r="AY71">
        <v>0</v>
      </c>
      <c r="AZ71">
        <v>0</v>
      </c>
      <c r="BA71">
        <v>0</v>
      </c>
      <c r="BB71">
        <v>0</v>
      </c>
      <c r="BC71">
        <v>93.15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2530.6587469999999</v>
      </c>
    </row>
    <row r="72" spans="1:117">
      <c r="A72" t="s">
        <v>114</v>
      </c>
      <c r="B72">
        <v>0</v>
      </c>
      <c r="C72">
        <v>37.799999999999997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341.56456300000002</v>
      </c>
      <c r="L72">
        <v>653.15250000000003</v>
      </c>
      <c r="M72">
        <v>45</v>
      </c>
      <c r="N72">
        <v>118.125</v>
      </c>
      <c r="O72">
        <v>123.66562500000001</v>
      </c>
      <c r="P72">
        <v>88.5</v>
      </c>
      <c r="Q72">
        <v>9.9924999999999997</v>
      </c>
      <c r="R72">
        <v>33.57</v>
      </c>
      <c r="S72">
        <v>26.390910000000002</v>
      </c>
      <c r="T72">
        <v>0</v>
      </c>
      <c r="U72">
        <v>418.77</v>
      </c>
      <c r="V72">
        <v>20.731850000000001</v>
      </c>
      <c r="W72">
        <v>43.704000000000001</v>
      </c>
      <c r="X72">
        <v>98.34375</v>
      </c>
      <c r="Y72">
        <v>0</v>
      </c>
      <c r="Z72">
        <v>0</v>
      </c>
      <c r="AA72">
        <v>7.0309999999999997</v>
      </c>
      <c r="AB72">
        <v>13.17004</v>
      </c>
      <c r="AC72">
        <v>0</v>
      </c>
      <c r="AD72">
        <v>9.1360360000000007</v>
      </c>
      <c r="AE72">
        <v>16.478852</v>
      </c>
      <c r="AF72">
        <v>8.8740000000000006</v>
      </c>
      <c r="AG72">
        <v>19.971599999999999</v>
      </c>
      <c r="AH72">
        <v>75.760000000000005</v>
      </c>
      <c r="AI72">
        <v>3.1825000000000001</v>
      </c>
      <c r="AJ72">
        <v>0</v>
      </c>
      <c r="AK72">
        <v>26.395199999999999</v>
      </c>
      <c r="AL72">
        <v>13.363</v>
      </c>
      <c r="AM72">
        <v>0</v>
      </c>
      <c r="AN72">
        <v>0.59302999999999995</v>
      </c>
      <c r="AO72">
        <v>0.14699999999999999</v>
      </c>
      <c r="AP72">
        <v>11.922267</v>
      </c>
      <c r="AQ72">
        <v>31.122</v>
      </c>
      <c r="AR72">
        <v>4.4160000000000004</v>
      </c>
      <c r="AS72">
        <v>9.4163999999999994</v>
      </c>
      <c r="AT72">
        <v>20.001799999999999</v>
      </c>
      <c r="AU72">
        <v>0</v>
      </c>
      <c r="AV72">
        <v>0</v>
      </c>
      <c r="AW72">
        <v>64.073999999999998</v>
      </c>
      <c r="AX72">
        <v>85.488</v>
      </c>
      <c r="AY72">
        <v>0</v>
      </c>
      <c r="AZ72">
        <v>0</v>
      </c>
      <c r="BA72">
        <v>0</v>
      </c>
      <c r="BB72">
        <v>0</v>
      </c>
      <c r="BC72">
        <v>93.15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2573.0034229999997</v>
      </c>
    </row>
    <row r="73" spans="1:117">
      <c r="A73" t="s">
        <v>115</v>
      </c>
      <c r="B73">
        <v>0</v>
      </c>
      <c r="C73">
        <v>37.799999999999997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341.56456300000002</v>
      </c>
      <c r="L73">
        <v>653.15250000000003</v>
      </c>
      <c r="M73">
        <v>45</v>
      </c>
      <c r="N73">
        <v>118.125</v>
      </c>
      <c r="O73">
        <v>123.66562500000001</v>
      </c>
      <c r="P73">
        <v>88.5</v>
      </c>
      <c r="Q73">
        <v>9.9924999999999997</v>
      </c>
      <c r="R73">
        <v>33.57</v>
      </c>
      <c r="S73">
        <v>26.390910000000002</v>
      </c>
      <c r="T73">
        <v>0</v>
      </c>
      <c r="U73">
        <v>418.77</v>
      </c>
      <c r="V73">
        <v>20.731850000000001</v>
      </c>
      <c r="W73">
        <v>43.704000000000001</v>
      </c>
      <c r="X73">
        <v>98.34375</v>
      </c>
      <c r="Y73">
        <v>0</v>
      </c>
      <c r="Z73">
        <v>0</v>
      </c>
      <c r="AA73">
        <v>13.983000000000001</v>
      </c>
      <c r="AB73">
        <v>13.17004</v>
      </c>
      <c r="AC73">
        <v>0</v>
      </c>
      <c r="AD73">
        <v>18.272072000000001</v>
      </c>
      <c r="AE73">
        <v>16.478852</v>
      </c>
      <c r="AF73">
        <v>8.8740000000000006</v>
      </c>
      <c r="AG73">
        <v>19.971599999999999</v>
      </c>
      <c r="AH73">
        <v>85.23</v>
      </c>
      <c r="AI73">
        <v>6.3650000000000002</v>
      </c>
      <c r="AJ73">
        <v>0</v>
      </c>
      <c r="AK73">
        <v>26.395199999999999</v>
      </c>
      <c r="AL73">
        <v>13.363</v>
      </c>
      <c r="AM73">
        <v>0</v>
      </c>
      <c r="AN73">
        <v>0.59302999999999995</v>
      </c>
      <c r="AO73">
        <v>0.14699999999999999</v>
      </c>
      <c r="AP73">
        <v>11.922267</v>
      </c>
      <c r="AQ73">
        <v>62.244</v>
      </c>
      <c r="AR73">
        <v>4.4160000000000004</v>
      </c>
      <c r="AS73">
        <v>9.4163999999999994</v>
      </c>
      <c r="AT73">
        <v>20.001799999999999</v>
      </c>
      <c r="AU73">
        <v>0</v>
      </c>
      <c r="AV73">
        <v>0</v>
      </c>
      <c r="AW73">
        <v>64.073999999999998</v>
      </c>
      <c r="AX73">
        <v>85.488</v>
      </c>
      <c r="AY73">
        <v>0</v>
      </c>
      <c r="AZ73">
        <v>0</v>
      </c>
      <c r="BA73">
        <v>0</v>
      </c>
      <c r="BB73">
        <v>0</v>
      </c>
      <c r="BC73">
        <v>93.15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2632.8659590000002</v>
      </c>
    </row>
    <row r="74" spans="1:117">
      <c r="A74" t="s">
        <v>116</v>
      </c>
      <c r="B74">
        <v>0</v>
      </c>
      <c r="C74">
        <v>37.799999999999997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341.56456300000002</v>
      </c>
      <c r="L74">
        <v>653.15250000000003</v>
      </c>
      <c r="M74">
        <v>45</v>
      </c>
      <c r="N74">
        <v>118.125</v>
      </c>
      <c r="O74">
        <v>123.66562500000001</v>
      </c>
      <c r="P74">
        <v>88.5</v>
      </c>
      <c r="Q74">
        <v>9.9924999999999997</v>
      </c>
      <c r="R74">
        <v>33.57</v>
      </c>
      <c r="S74">
        <v>26.390910000000002</v>
      </c>
      <c r="T74">
        <v>0</v>
      </c>
      <c r="U74">
        <v>418.77</v>
      </c>
      <c r="V74">
        <v>20.731850000000001</v>
      </c>
      <c r="W74">
        <v>43.704000000000001</v>
      </c>
      <c r="X74">
        <v>98.34375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27.408107999999999</v>
      </c>
      <c r="AE74">
        <v>16.478852</v>
      </c>
      <c r="AF74">
        <v>8.8740000000000006</v>
      </c>
      <c r="AG74">
        <v>19.971599999999999</v>
      </c>
      <c r="AH74">
        <v>104.17</v>
      </c>
      <c r="AI74">
        <v>32.700823999999997</v>
      </c>
      <c r="AJ74">
        <v>0</v>
      </c>
      <c r="AK74">
        <v>26.395199999999999</v>
      </c>
      <c r="AL74">
        <v>13.363</v>
      </c>
      <c r="AM74">
        <v>4.6654999999999998</v>
      </c>
      <c r="AN74">
        <v>0.59302999999999995</v>
      </c>
      <c r="AO74">
        <v>0.14699999999999999</v>
      </c>
      <c r="AP74">
        <v>5.1239999999999997</v>
      </c>
      <c r="AQ74">
        <v>62.244</v>
      </c>
      <c r="AR74">
        <v>4.4160000000000004</v>
      </c>
      <c r="AS74">
        <v>9.4163999999999994</v>
      </c>
      <c r="AT74">
        <v>20.001799999999999</v>
      </c>
      <c r="AU74">
        <v>0</v>
      </c>
      <c r="AV74">
        <v>0</v>
      </c>
      <c r="AW74">
        <v>64.073999999999998</v>
      </c>
      <c r="AX74">
        <v>85.488</v>
      </c>
      <c r="AY74">
        <v>0</v>
      </c>
      <c r="AZ74">
        <v>0</v>
      </c>
      <c r="BA74">
        <v>0</v>
      </c>
      <c r="BB74">
        <v>0</v>
      </c>
      <c r="BC74">
        <v>93.15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2699.2070520000002</v>
      </c>
    </row>
    <row r="75" spans="1:117">
      <c r="A75" t="s">
        <v>117</v>
      </c>
      <c r="B75">
        <v>0</v>
      </c>
      <c r="C75">
        <v>37.799999999999997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341.56456300000002</v>
      </c>
      <c r="L75">
        <v>653.15250000000003</v>
      </c>
      <c r="M75">
        <v>45</v>
      </c>
      <c r="N75">
        <v>118.125</v>
      </c>
      <c r="O75">
        <v>123.66562500000001</v>
      </c>
      <c r="P75">
        <v>88.5</v>
      </c>
      <c r="Q75">
        <v>9.9924999999999997</v>
      </c>
      <c r="R75">
        <v>33.57</v>
      </c>
      <c r="S75">
        <v>26.390910000000002</v>
      </c>
      <c r="T75">
        <v>0</v>
      </c>
      <c r="U75">
        <v>418.77</v>
      </c>
      <c r="V75">
        <v>20.731850000000001</v>
      </c>
      <c r="W75">
        <v>43.704000000000001</v>
      </c>
      <c r="X75">
        <v>98.34375</v>
      </c>
      <c r="Y75">
        <v>0</v>
      </c>
      <c r="Z75">
        <v>0</v>
      </c>
      <c r="AA75">
        <v>39.5</v>
      </c>
      <c r="AB75">
        <v>13.17004</v>
      </c>
      <c r="AC75">
        <v>0</v>
      </c>
      <c r="AD75">
        <v>36.544144000000003</v>
      </c>
      <c r="AE75">
        <v>32.957704</v>
      </c>
      <c r="AF75">
        <v>8.8740000000000006</v>
      </c>
      <c r="AG75">
        <v>19.971599999999999</v>
      </c>
      <c r="AH75">
        <v>130.68600000000001</v>
      </c>
      <c r="AI75">
        <v>32.700823999999997</v>
      </c>
      <c r="AJ75">
        <v>0</v>
      </c>
      <c r="AK75">
        <v>26.395199999999999</v>
      </c>
      <c r="AL75">
        <v>2.5564</v>
      </c>
      <c r="AM75">
        <v>9.3309999999999995</v>
      </c>
      <c r="AN75">
        <v>0.59302999999999995</v>
      </c>
      <c r="AO75">
        <v>0.14699999999999999</v>
      </c>
      <c r="AP75">
        <v>5.1239999999999997</v>
      </c>
      <c r="AQ75">
        <v>62.244</v>
      </c>
      <c r="AR75">
        <v>4.4160000000000004</v>
      </c>
      <c r="AS75">
        <v>9.4163999999999994</v>
      </c>
      <c r="AT75">
        <v>20.001799999999999</v>
      </c>
      <c r="AU75">
        <v>0</v>
      </c>
      <c r="AV75">
        <v>0</v>
      </c>
      <c r="AW75">
        <v>64.073999999999998</v>
      </c>
      <c r="AX75">
        <v>85.488</v>
      </c>
      <c r="AY75">
        <v>0</v>
      </c>
      <c r="AZ75">
        <v>0</v>
      </c>
      <c r="BA75">
        <v>0</v>
      </c>
      <c r="BB75">
        <v>0</v>
      </c>
      <c r="BC75">
        <v>93.15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2756.65184</v>
      </c>
    </row>
    <row r="76" spans="1:117">
      <c r="A76" t="s">
        <v>118</v>
      </c>
      <c r="B76">
        <v>0</v>
      </c>
      <c r="C76">
        <v>38.85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341.56456300000002</v>
      </c>
      <c r="L76">
        <v>653.15250000000003</v>
      </c>
      <c r="M76">
        <v>45</v>
      </c>
      <c r="N76">
        <v>118.125</v>
      </c>
      <c r="O76">
        <v>123.66562500000001</v>
      </c>
      <c r="P76">
        <v>88.5</v>
      </c>
      <c r="Q76">
        <v>9.9924999999999997</v>
      </c>
      <c r="R76">
        <v>33.57</v>
      </c>
      <c r="S76">
        <v>26.390910000000002</v>
      </c>
      <c r="T76">
        <v>0</v>
      </c>
      <c r="U76">
        <v>418.77</v>
      </c>
      <c r="V76">
        <v>20.731850000000001</v>
      </c>
      <c r="W76">
        <v>43.704000000000001</v>
      </c>
      <c r="X76">
        <v>98.34375</v>
      </c>
      <c r="Y76">
        <v>0</v>
      </c>
      <c r="Z76">
        <v>19.5624</v>
      </c>
      <c r="AA76">
        <v>42.14808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26.622</v>
      </c>
      <c r="AG76">
        <v>19.971599999999999</v>
      </c>
      <c r="AH76">
        <v>140.34540000000001</v>
      </c>
      <c r="AI76">
        <v>32.700823999999997</v>
      </c>
      <c r="AJ76">
        <v>0</v>
      </c>
      <c r="AK76">
        <v>26.395199999999999</v>
      </c>
      <c r="AL76">
        <v>2.5564</v>
      </c>
      <c r="AM76">
        <v>9.3309999999999995</v>
      </c>
      <c r="AN76">
        <v>0.59302999999999995</v>
      </c>
      <c r="AO76">
        <v>0.14699999999999999</v>
      </c>
      <c r="AP76">
        <v>5.1239999999999997</v>
      </c>
      <c r="AQ76">
        <v>62.244</v>
      </c>
      <c r="AR76">
        <v>4.4160000000000004</v>
      </c>
      <c r="AS76">
        <v>9.4163999999999994</v>
      </c>
      <c r="AT76">
        <v>20.001799999999999</v>
      </c>
      <c r="AU76">
        <v>0</v>
      </c>
      <c r="AV76">
        <v>0</v>
      </c>
      <c r="AW76">
        <v>64.073999999999998</v>
      </c>
      <c r="AX76">
        <v>85.488</v>
      </c>
      <c r="AY76">
        <v>0</v>
      </c>
      <c r="AZ76">
        <v>0</v>
      </c>
      <c r="BA76">
        <v>0</v>
      </c>
      <c r="BB76">
        <v>0</v>
      </c>
      <c r="BC76">
        <v>93.15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2859.8164919999995</v>
      </c>
    </row>
    <row r="77" spans="1:117">
      <c r="A77" t="s">
        <v>119</v>
      </c>
      <c r="B77">
        <v>0</v>
      </c>
      <c r="C77">
        <v>38.85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341.56456300000002</v>
      </c>
      <c r="L77">
        <v>653.15250000000003</v>
      </c>
      <c r="M77">
        <v>45</v>
      </c>
      <c r="N77">
        <v>118.125</v>
      </c>
      <c r="O77">
        <v>123.66562500000001</v>
      </c>
      <c r="P77">
        <v>88.5</v>
      </c>
      <c r="Q77">
        <v>9.9924999999999997</v>
      </c>
      <c r="R77">
        <v>33.57</v>
      </c>
      <c r="S77">
        <v>26.390910000000002</v>
      </c>
      <c r="T77">
        <v>0</v>
      </c>
      <c r="U77">
        <v>418.77</v>
      </c>
      <c r="V77">
        <v>20.731850000000001</v>
      </c>
      <c r="W77">
        <v>43.704000000000001</v>
      </c>
      <c r="X77">
        <v>98.34375</v>
      </c>
      <c r="Y77">
        <v>0</v>
      </c>
      <c r="Z77">
        <v>19.5624</v>
      </c>
      <c r="AA77">
        <v>42.14808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26.622</v>
      </c>
      <c r="AG77">
        <v>19.971599999999999</v>
      </c>
      <c r="AH77">
        <v>140.34540000000001</v>
      </c>
      <c r="AI77">
        <v>32.700823999999997</v>
      </c>
      <c r="AJ77">
        <v>0</v>
      </c>
      <c r="AK77">
        <v>26.395199999999999</v>
      </c>
      <c r="AL77">
        <v>2.5564</v>
      </c>
      <c r="AM77">
        <v>15.804048</v>
      </c>
      <c r="AN77">
        <v>0.59302999999999995</v>
      </c>
      <c r="AO77">
        <v>0.14699999999999999</v>
      </c>
      <c r="AP77">
        <v>5.1239999999999997</v>
      </c>
      <c r="AQ77">
        <v>62.244</v>
      </c>
      <c r="AR77">
        <v>4.4160000000000004</v>
      </c>
      <c r="AS77">
        <v>9.4163999999999994</v>
      </c>
      <c r="AT77">
        <v>20.001799999999999</v>
      </c>
      <c r="AU77">
        <v>0</v>
      </c>
      <c r="AV77">
        <v>0</v>
      </c>
      <c r="AW77">
        <v>64.073999999999998</v>
      </c>
      <c r="AX77">
        <v>85.488</v>
      </c>
      <c r="AY77">
        <v>0</v>
      </c>
      <c r="AZ77">
        <v>0</v>
      </c>
      <c r="BA77">
        <v>0</v>
      </c>
      <c r="BB77">
        <v>0</v>
      </c>
      <c r="BC77">
        <v>93.15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2866.2895399999993</v>
      </c>
    </row>
    <row r="78" spans="1:117">
      <c r="A78" t="s">
        <v>120</v>
      </c>
      <c r="B78">
        <v>0</v>
      </c>
      <c r="C78">
        <v>38.85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341.56456300000002</v>
      </c>
      <c r="L78">
        <v>653.15250000000003</v>
      </c>
      <c r="M78">
        <v>45</v>
      </c>
      <c r="N78">
        <v>118.125</v>
      </c>
      <c r="O78">
        <v>123.66562500000001</v>
      </c>
      <c r="P78">
        <v>88.5</v>
      </c>
      <c r="Q78">
        <v>9.9924999999999997</v>
      </c>
      <c r="R78">
        <v>33.57</v>
      </c>
      <c r="S78">
        <v>26.390910000000002</v>
      </c>
      <c r="T78">
        <v>0</v>
      </c>
      <c r="U78">
        <v>418.77</v>
      </c>
      <c r="V78">
        <v>20.731850000000001</v>
      </c>
      <c r="W78">
        <v>43.704000000000001</v>
      </c>
      <c r="X78">
        <v>98.34375</v>
      </c>
      <c r="Y78">
        <v>0</v>
      </c>
      <c r="Z78">
        <v>19.5624</v>
      </c>
      <c r="AA78">
        <v>42.14808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26.622</v>
      </c>
      <c r="AG78">
        <v>19.971599999999999</v>
      </c>
      <c r="AH78">
        <v>140.34540000000001</v>
      </c>
      <c r="AI78">
        <v>32.700823999999997</v>
      </c>
      <c r="AJ78">
        <v>0</v>
      </c>
      <c r="AK78">
        <v>26.395199999999999</v>
      </c>
      <c r="AL78">
        <v>2.5564</v>
      </c>
      <c r="AM78">
        <v>15.804048</v>
      </c>
      <c r="AN78">
        <v>0.59302999999999995</v>
      </c>
      <c r="AO78">
        <v>0.14699999999999999</v>
      </c>
      <c r="AP78">
        <v>5.1239999999999997</v>
      </c>
      <c r="AQ78">
        <v>62.244</v>
      </c>
      <c r="AR78">
        <v>6.6239999999999997</v>
      </c>
      <c r="AS78">
        <v>9.4163999999999994</v>
      </c>
      <c r="AT78">
        <v>20.001799999999999</v>
      </c>
      <c r="AU78">
        <v>0</v>
      </c>
      <c r="AV78">
        <v>0</v>
      </c>
      <c r="AW78">
        <v>64.073999999999998</v>
      </c>
      <c r="AX78">
        <v>85.488</v>
      </c>
      <c r="AY78">
        <v>0</v>
      </c>
      <c r="AZ78">
        <v>0</v>
      </c>
      <c r="BA78">
        <v>0</v>
      </c>
      <c r="BB78">
        <v>0</v>
      </c>
      <c r="BC78">
        <v>93.15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2868.4975399999989</v>
      </c>
    </row>
    <row r="79" spans="1:117">
      <c r="A79" t="s">
        <v>121</v>
      </c>
      <c r="B79">
        <v>0</v>
      </c>
      <c r="C79">
        <v>38.85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341.56456300000002</v>
      </c>
      <c r="L79">
        <v>653.15250000000003</v>
      </c>
      <c r="M79">
        <v>45</v>
      </c>
      <c r="N79">
        <v>118.125</v>
      </c>
      <c r="O79">
        <v>123.66562500000001</v>
      </c>
      <c r="P79">
        <v>88.5</v>
      </c>
      <c r="Q79">
        <v>9.9924999999999997</v>
      </c>
      <c r="R79">
        <v>33.57</v>
      </c>
      <c r="S79">
        <v>26.390910000000002</v>
      </c>
      <c r="T79">
        <v>0</v>
      </c>
      <c r="U79">
        <v>418.77</v>
      </c>
      <c r="V79">
        <v>20.731850000000001</v>
      </c>
      <c r="W79">
        <v>43.704000000000001</v>
      </c>
      <c r="X79">
        <v>98.34375</v>
      </c>
      <c r="Y79">
        <v>0</v>
      </c>
      <c r="Z79">
        <v>19.5624</v>
      </c>
      <c r="AA79">
        <v>28.045000000000002</v>
      </c>
      <c r="AB79">
        <v>39.510120000000001</v>
      </c>
      <c r="AC79">
        <v>9.6778399999999998</v>
      </c>
      <c r="AD79">
        <v>36.544144000000003</v>
      </c>
      <c r="AE79">
        <v>49.436556000000003</v>
      </c>
      <c r="AF79">
        <v>26.622</v>
      </c>
      <c r="AG79">
        <v>19.971599999999999</v>
      </c>
      <c r="AH79">
        <v>140.34540000000001</v>
      </c>
      <c r="AI79">
        <v>32.700823999999997</v>
      </c>
      <c r="AJ79">
        <v>0</v>
      </c>
      <c r="AK79">
        <v>26.395199999999999</v>
      </c>
      <c r="AL79">
        <v>2.5564</v>
      </c>
      <c r="AM79">
        <v>15.804048</v>
      </c>
      <c r="AN79">
        <v>0.59302999999999995</v>
      </c>
      <c r="AO79">
        <v>0.14699999999999999</v>
      </c>
      <c r="AP79">
        <v>5.1239999999999997</v>
      </c>
      <c r="AQ79">
        <v>62.244</v>
      </c>
      <c r="AR79">
        <v>49.68</v>
      </c>
      <c r="AS79">
        <v>9.4163999999999994</v>
      </c>
      <c r="AT79">
        <v>20.001799999999999</v>
      </c>
      <c r="AU79">
        <v>0</v>
      </c>
      <c r="AV79">
        <v>0</v>
      </c>
      <c r="AW79">
        <v>64.073999999999998</v>
      </c>
      <c r="AX79">
        <v>85.488</v>
      </c>
      <c r="AY79">
        <v>0</v>
      </c>
      <c r="AZ79">
        <v>0</v>
      </c>
      <c r="BA79">
        <v>0</v>
      </c>
      <c r="BB79">
        <v>0</v>
      </c>
      <c r="BC79">
        <v>93.15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2897.4504599999991</v>
      </c>
    </row>
    <row r="80" spans="1:117">
      <c r="A80" t="s">
        <v>122</v>
      </c>
      <c r="B80">
        <v>0</v>
      </c>
      <c r="C80">
        <v>38.85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341.56456300000002</v>
      </c>
      <c r="L80">
        <v>653.15250000000003</v>
      </c>
      <c r="M80">
        <v>45</v>
      </c>
      <c r="N80">
        <v>118.125</v>
      </c>
      <c r="O80">
        <v>123.66562500000001</v>
      </c>
      <c r="P80">
        <v>88.5</v>
      </c>
      <c r="Q80">
        <v>9.9924999999999997</v>
      </c>
      <c r="R80">
        <v>33.57</v>
      </c>
      <c r="S80">
        <v>26.390910000000002</v>
      </c>
      <c r="T80">
        <v>0</v>
      </c>
      <c r="U80">
        <v>418.77</v>
      </c>
      <c r="V80">
        <v>20.731850000000001</v>
      </c>
      <c r="W80">
        <v>43.704000000000001</v>
      </c>
      <c r="X80">
        <v>98.34375</v>
      </c>
      <c r="Y80">
        <v>0</v>
      </c>
      <c r="Z80">
        <v>19.5624</v>
      </c>
      <c r="AA80">
        <v>28.045000000000002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26.622</v>
      </c>
      <c r="AG80">
        <v>19.971599999999999</v>
      </c>
      <c r="AH80">
        <v>140.34540000000001</v>
      </c>
      <c r="AI80">
        <v>3.819</v>
      </c>
      <c r="AJ80">
        <v>0</v>
      </c>
      <c r="AK80">
        <v>26.395199999999999</v>
      </c>
      <c r="AL80">
        <v>2.5564</v>
      </c>
      <c r="AM80">
        <v>15.804048</v>
      </c>
      <c r="AN80">
        <v>0.59302999999999995</v>
      </c>
      <c r="AO80">
        <v>0.14699999999999999</v>
      </c>
      <c r="AP80">
        <v>5.1239999999999997</v>
      </c>
      <c r="AQ80">
        <v>62.244</v>
      </c>
      <c r="AR80">
        <v>49.68</v>
      </c>
      <c r="AS80">
        <v>9.4163999999999994</v>
      </c>
      <c r="AT80">
        <v>20.001799999999999</v>
      </c>
      <c r="AU80">
        <v>0</v>
      </c>
      <c r="AV80">
        <v>0</v>
      </c>
      <c r="AW80">
        <v>64.073999999999998</v>
      </c>
      <c r="AX80">
        <v>85.488</v>
      </c>
      <c r="AY80">
        <v>0</v>
      </c>
      <c r="AZ80">
        <v>0</v>
      </c>
      <c r="BA80">
        <v>0</v>
      </c>
      <c r="BB80">
        <v>0</v>
      </c>
      <c r="BC80">
        <v>93.15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2878.2655769999992</v>
      </c>
    </row>
    <row r="81" spans="1:117">
      <c r="A81" t="s">
        <v>123</v>
      </c>
      <c r="B81">
        <v>0</v>
      </c>
      <c r="C81">
        <v>38.85</v>
      </c>
      <c r="D81">
        <v>0</v>
      </c>
      <c r="E81">
        <v>0</v>
      </c>
      <c r="F81">
        <v>66.245999999999995</v>
      </c>
      <c r="G81">
        <v>0</v>
      </c>
      <c r="H81">
        <v>0</v>
      </c>
      <c r="I81">
        <v>0</v>
      </c>
      <c r="J81">
        <v>0</v>
      </c>
      <c r="K81">
        <v>341.56456300000002</v>
      </c>
      <c r="L81">
        <v>653.15250000000003</v>
      </c>
      <c r="M81">
        <v>45</v>
      </c>
      <c r="N81">
        <v>118.125</v>
      </c>
      <c r="O81">
        <v>123.66562500000001</v>
      </c>
      <c r="P81">
        <v>88.5</v>
      </c>
      <c r="Q81">
        <v>9.9924999999999997</v>
      </c>
      <c r="R81">
        <v>33.57</v>
      </c>
      <c r="S81">
        <v>26.390910000000002</v>
      </c>
      <c r="T81">
        <v>0</v>
      </c>
      <c r="U81">
        <v>418.77</v>
      </c>
      <c r="V81">
        <v>20.731850000000001</v>
      </c>
      <c r="W81">
        <v>45.221499999999999</v>
      </c>
      <c r="X81">
        <v>98.34375</v>
      </c>
      <c r="Y81">
        <v>0</v>
      </c>
      <c r="Z81">
        <v>6.5208000000000004</v>
      </c>
      <c r="AA81">
        <v>26.07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26.622</v>
      </c>
      <c r="AG81">
        <v>19.971599999999999</v>
      </c>
      <c r="AH81">
        <v>132.58000000000001</v>
      </c>
      <c r="AI81">
        <v>0</v>
      </c>
      <c r="AJ81">
        <v>0</v>
      </c>
      <c r="AK81">
        <v>26.395199999999999</v>
      </c>
      <c r="AL81">
        <v>2.5564</v>
      </c>
      <c r="AM81">
        <v>10.557359999999999</v>
      </c>
      <c r="AN81">
        <v>0.59302999999999995</v>
      </c>
      <c r="AO81">
        <v>0.14699999999999999</v>
      </c>
      <c r="AP81">
        <v>5.1239999999999997</v>
      </c>
      <c r="AQ81">
        <v>62.244</v>
      </c>
      <c r="AR81">
        <v>11.04</v>
      </c>
      <c r="AS81">
        <v>9.4163999999999994</v>
      </c>
      <c r="AT81">
        <v>20.001799999999999</v>
      </c>
      <c r="AU81">
        <v>0</v>
      </c>
      <c r="AV81">
        <v>0</v>
      </c>
      <c r="AW81">
        <v>0</v>
      </c>
      <c r="AX81">
        <v>85.488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2812.0673889999994</v>
      </c>
    </row>
    <row r="82" spans="1:117">
      <c r="A82" t="s">
        <v>124</v>
      </c>
      <c r="B82">
        <v>0</v>
      </c>
      <c r="C82">
        <v>38.85</v>
      </c>
      <c r="D82">
        <v>0</v>
      </c>
      <c r="E82">
        <v>0</v>
      </c>
      <c r="F82">
        <v>66.245999999999995</v>
      </c>
      <c r="G82">
        <v>0</v>
      </c>
      <c r="H82">
        <v>0</v>
      </c>
      <c r="I82">
        <v>0</v>
      </c>
      <c r="J82">
        <v>0</v>
      </c>
      <c r="K82">
        <v>341.56456300000002</v>
      </c>
      <c r="L82">
        <v>653.15250000000003</v>
      </c>
      <c r="M82">
        <v>45</v>
      </c>
      <c r="N82">
        <v>118.125</v>
      </c>
      <c r="O82">
        <v>123.66562500000001</v>
      </c>
      <c r="P82">
        <v>88.5</v>
      </c>
      <c r="Q82">
        <v>9.9924999999999997</v>
      </c>
      <c r="R82">
        <v>33.57</v>
      </c>
      <c r="S82">
        <v>26.390910000000002</v>
      </c>
      <c r="T82">
        <v>0</v>
      </c>
      <c r="U82">
        <v>418.77</v>
      </c>
      <c r="V82">
        <v>20.731850000000001</v>
      </c>
      <c r="W82">
        <v>45.221499999999999</v>
      </c>
      <c r="X82">
        <v>98.34375</v>
      </c>
      <c r="Y82">
        <v>0</v>
      </c>
      <c r="Z82">
        <v>0</v>
      </c>
      <c r="AA82">
        <v>13.983000000000001</v>
      </c>
      <c r="AB82">
        <v>13.0634</v>
      </c>
      <c r="AC82">
        <v>0</v>
      </c>
      <c r="AD82">
        <v>27.3447</v>
      </c>
      <c r="AE82">
        <v>49.436556000000003</v>
      </c>
      <c r="AF82">
        <v>8.8740000000000006</v>
      </c>
      <c r="AG82">
        <v>19.971599999999999</v>
      </c>
      <c r="AH82">
        <v>132.58000000000001</v>
      </c>
      <c r="AI82">
        <v>0</v>
      </c>
      <c r="AJ82">
        <v>0</v>
      </c>
      <c r="AK82">
        <v>26.395199999999999</v>
      </c>
      <c r="AL82">
        <v>2.5564</v>
      </c>
      <c r="AM82">
        <v>10.557359999999999</v>
      </c>
      <c r="AN82">
        <v>0.59302999999999995</v>
      </c>
      <c r="AO82">
        <v>0.14699999999999999</v>
      </c>
      <c r="AP82">
        <v>5.1239999999999997</v>
      </c>
      <c r="AQ82">
        <v>62.244</v>
      </c>
      <c r="AR82">
        <v>7.7279999999999998</v>
      </c>
      <c r="AS82">
        <v>9.4163999999999994</v>
      </c>
      <c r="AT82">
        <v>20.001799999999999</v>
      </c>
      <c r="AU82">
        <v>0</v>
      </c>
      <c r="AV82">
        <v>0</v>
      </c>
      <c r="AW82">
        <v>0</v>
      </c>
      <c r="AX82">
        <v>85.488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2717.3786439999999</v>
      </c>
    </row>
    <row r="83" spans="1:117">
      <c r="A83" t="s">
        <v>125</v>
      </c>
      <c r="B83">
        <v>0</v>
      </c>
      <c r="C83">
        <v>39.375</v>
      </c>
      <c r="D83">
        <v>0</v>
      </c>
      <c r="E83">
        <v>0</v>
      </c>
      <c r="F83">
        <v>66.245999999999995</v>
      </c>
      <c r="G83">
        <v>0</v>
      </c>
      <c r="H83">
        <v>0</v>
      </c>
      <c r="I83">
        <v>0</v>
      </c>
      <c r="J83">
        <v>0</v>
      </c>
      <c r="K83">
        <v>341.56456300000002</v>
      </c>
      <c r="L83">
        <v>653.15250000000003</v>
      </c>
      <c r="M83">
        <v>45</v>
      </c>
      <c r="N83">
        <v>118.125</v>
      </c>
      <c r="O83">
        <v>123.66562500000001</v>
      </c>
      <c r="P83">
        <v>88.5</v>
      </c>
      <c r="Q83">
        <v>9.9924999999999997</v>
      </c>
      <c r="R83">
        <v>33.57</v>
      </c>
      <c r="S83">
        <v>26.390910000000002</v>
      </c>
      <c r="T83">
        <v>0</v>
      </c>
      <c r="U83">
        <v>418.77</v>
      </c>
      <c r="V83">
        <v>20.731850000000001</v>
      </c>
      <c r="W83">
        <v>45.221499999999999</v>
      </c>
      <c r="X83">
        <v>98.34375</v>
      </c>
      <c r="Y83">
        <v>0</v>
      </c>
      <c r="Z83">
        <v>0</v>
      </c>
      <c r="AA83">
        <v>13.983000000000001</v>
      </c>
      <c r="AB83">
        <v>0</v>
      </c>
      <c r="AC83">
        <v>0</v>
      </c>
      <c r="AD83">
        <v>18.229800000000001</v>
      </c>
      <c r="AE83">
        <v>49.436556000000003</v>
      </c>
      <c r="AF83">
        <v>8.8740000000000006</v>
      </c>
      <c r="AG83">
        <v>19.971599999999999</v>
      </c>
      <c r="AH83">
        <v>118.375</v>
      </c>
      <c r="AI83">
        <v>0</v>
      </c>
      <c r="AJ83">
        <v>0</v>
      </c>
      <c r="AK83">
        <v>26.395199999999999</v>
      </c>
      <c r="AL83">
        <v>2.5564</v>
      </c>
      <c r="AM83">
        <v>5.2786799999999996</v>
      </c>
      <c r="AN83">
        <v>0.59302999999999995</v>
      </c>
      <c r="AO83">
        <v>0.14699999999999999</v>
      </c>
      <c r="AP83">
        <v>5.1239999999999997</v>
      </c>
      <c r="AQ83">
        <v>31.122</v>
      </c>
      <c r="AR83">
        <v>7.7279999999999998</v>
      </c>
      <c r="AS83">
        <v>9.4163999999999994</v>
      </c>
      <c r="AT83">
        <v>20.001799999999999</v>
      </c>
      <c r="AU83">
        <v>0</v>
      </c>
      <c r="AV83">
        <v>0</v>
      </c>
      <c r="AW83">
        <v>0</v>
      </c>
      <c r="AX83">
        <v>87.68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2647.3116639999994</v>
      </c>
    </row>
    <row r="84" spans="1:117">
      <c r="A84" t="s">
        <v>126</v>
      </c>
      <c r="B84">
        <v>0</v>
      </c>
      <c r="C84">
        <v>39.375</v>
      </c>
      <c r="D84">
        <v>0</v>
      </c>
      <c r="E84">
        <v>0</v>
      </c>
      <c r="F84">
        <v>66.245999999999995</v>
      </c>
      <c r="G84">
        <v>0</v>
      </c>
      <c r="H84">
        <v>0</v>
      </c>
      <c r="I84">
        <v>0</v>
      </c>
      <c r="J84">
        <v>0</v>
      </c>
      <c r="K84">
        <v>341.56456300000002</v>
      </c>
      <c r="L84">
        <v>653.15250000000003</v>
      </c>
      <c r="M84">
        <v>45</v>
      </c>
      <c r="N84">
        <v>118.125</v>
      </c>
      <c r="O84">
        <v>123.66562500000001</v>
      </c>
      <c r="P84">
        <v>88.5</v>
      </c>
      <c r="Q84">
        <v>9.9924999999999997</v>
      </c>
      <c r="R84">
        <v>33.57</v>
      </c>
      <c r="S84">
        <v>26.390910000000002</v>
      </c>
      <c r="T84">
        <v>0</v>
      </c>
      <c r="U84">
        <v>418.77</v>
      </c>
      <c r="V84">
        <v>20.731850000000001</v>
      </c>
      <c r="W84">
        <v>45.221499999999999</v>
      </c>
      <c r="X84">
        <v>98.34375</v>
      </c>
      <c r="Y84">
        <v>0</v>
      </c>
      <c r="Z84">
        <v>0</v>
      </c>
      <c r="AA84">
        <v>7.0309999999999997</v>
      </c>
      <c r="AB84">
        <v>0</v>
      </c>
      <c r="AC84">
        <v>0</v>
      </c>
      <c r="AD84">
        <v>9.1149000000000004</v>
      </c>
      <c r="AE84">
        <v>49.436556000000003</v>
      </c>
      <c r="AF84">
        <v>8.8740000000000006</v>
      </c>
      <c r="AG84">
        <v>19.971599999999999</v>
      </c>
      <c r="AH84">
        <v>94.7</v>
      </c>
      <c r="AI84">
        <v>0</v>
      </c>
      <c r="AJ84">
        <v>0</v>
      </c>
      <c r="AK84">
        <v>26.395199999999999</v>
      </c>
      <c r="AL84">
        <v>2.5564</v>
      </c>
      <c r="AM84">
        <v>5.2786799999999996</v>
      </c>
      <c r="AN84">
        <v>0.59302999999999995</v>
      </c>
      <c r="AO84">
        <v>0.14699999999999999</v>
      </c>
      <c r="AP84">
        <v>5.1239999999999997</v>
      </c>
      <c r="AQ84">
        <v>31.122</v>
      </c>
      <c r="AR84">
        <v>7.7279999999999998</v>
      </c>
      <c r="AS84">
        <v>9.4163999999999994</v>
      </c>
      <c r="AT84">
        <v>20.001799999999999</v>
      </c>
      <c r="AU84">
        <v>0</v>
      </c>
      <c r="AV84">
        <v>0</v>
      </c>
      <c r="AW84">
        <v>0</v>
      </c>
      <c r="AX84">
        <v>87.68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2607.5697639999989</v>
      </c>
    </row>
    <row r="85" spans="1:117">
      <c r="A85" t="s">
        <v>127</v>
      </c>
      <c r="B85">
        <v>0</v>
      </c>
      <c r="C85">
        <v>39.375</v>
      </c>
      <c r="D85">
        <v>0</v>
      </c>
      <c r="E85">
        <v>0</v>
      </c>
      <c r="F85">
        <v>66.245999999999995</v>
      </c>
      <c r="G85">
        <v>0</v>
      </c>
      <c r="H85">
        <v>0</v>
      </c>
      <c r="I85">
        <v>0</v>
      </c>
      <c r="J85">
        <v>0</v>
      </c>
      <c r="K85">
        <v>341.56456300000002</v>
      </c>
      <c r="L85">
        <v>653.15250000000003</v>
      </c>
      <c r="M85">
        <v>45</v>
      </c>
      <c r="N85">
        <v>118.125</v>
      </c>
      <c r="O85">
        <v>123.66562500000001</v>
      </c>
      <c r="P85">
        <v>88.5</v>
      </c>
      <c r="Q85">
        <v>9.9924999999999997</v>
      </c>
      <c r="R85">
        <v>33.57</v>
      </c>
      <c r="S85">
        <v>26.390910000000002</v>
      </c>
      <c r="T85">
        <v>0</v>
      </c>
      <c r="U85">
        <v>418.77</v>
      </c>
      <c r="V85">
        <v>20.731850000000001</v>
      </c>
      <c r="W85">
        <v>45.221499999999999</v>
      </c>
      <c r="X85">
        <v>98.34375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9.1149000000000004</v>
      </c>
      <c r="AE85">
        <v>32.957704</v>
      </c>
      <c r="AF85">
        <v>8.8740000000000006</v>
      </c>
      <c r="AG85">
        <v>19.971599999999999</v>
      </c>
      <c r="AH85">
        <v>66.290000000000006</v>
      </c>
      <c r="AI85">
        <v>0</v>
      </c>
      <c r="AJ85">
        <v>0</v>
      </c>
      <c r="AK85">
        <v>26.395199999999999</v>
      </c>
      <c r="AL85">
        <v>2.5564</v>
      </c>
      <c r="AM85">
        <v>5.2786799999999996</v>
      </c>
      <c r="AN85">
        <v>0.59302999999999995</v>
      </c>
      <c r="AO85">
        <v>0.14699999999999999</v>
      </c>
      <c r="AP85">
        <v>5.1239999999999997</v>
      </c>
      <c r="AQ85">
        <v>31.122</v>
      </c>
      <c r="AR85">
        <v>7.7279999999999998</v>
      </c>
      <c r="AS85">
        <v>9.4163999999999994</v>
      </c>
      <c r="AT85">
        <v>20.001799999999999</v>
      </c>
      <c r="AU85">
        <v>0</v>
      </c>
      <c r="AV85">
        <v>0</v>
      </c>
      <c r="AW85">
        <v>0</v>
      </c>
      <c r="AX85">
        <v>87.68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2555.6499119999989</v>
      </c>
    </row>
    <row r="86" spans="1:117">
      <c r="A86" t="s">
        <v>128</v>
      </c>
      <c r="B86">
        <v>0</v>
      </c>
      <c r="C86">
        <v>39.375</v>
      </c>
      <c r="D86">
        <v>0</v>
      </c>
      <c r="E86">
        <v>0</v>
      </c>
      <c r="F86">
        <v>66.245999999999995</v>
      </c>
      <c r="G86">
        <v>0</v>
      </c>
      <c r="H86">
        <v>0</v>
      </c>
      <c r="I86">
        <v>0</v>
      </c>
      <c r="J86">
        <v>0</v>
      </c>
      <c r="K86">
        <v>341.56456300000002</v>
      </c>
      <c r="L86">
        <v>653.15250000000003</v>
      </c>
      <c r="M86">
        <v>45</v>
      </c>
      <c r="N86">
        <v>118.125</v>
      </c>
      <c r="O86">
        <v>123.66562500000001</v>
      </c>
      <c r="P86">
        <v>88.5</v>
      </c>
      <c r="Q86">
        <v>9.9924999999999997</v>
      </c>
      <c r="R86">
        <v>33.57</v>
      </c>
      <c r="S86">
        <v>26.390910000000002</v>
      </c>
      <c r="T86">
        <v>0</v>
      </c>
      <c r="U86">
        <v>418.77</v>
      </c>
      <c r="V86">
        <v>20.731850000000001</v>
      </c>
      <c r="W86">
        <v>45.221499999999999</v>
      </c>
      <c r="X86">
        <v>98.34375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9.1149000000000004</v>
      </c>
      <c r="AE86">
        <v>16.478852</v>
      </c>
      <c r="AF86">
        <v>8.8740000000000006</v>
      </c>
      <c r="AG86">
        <v>19.971599999999999</v>
      </c>
      <c r="AH86">
        <v>56.82</v>
      </c>
      <c r="AI86">
        <v>0</v>
      </c>
      <c r="AJ86">
        <v>0</v>
      </c>
      <c r="AK86">
        <v>26.395199999999999</v>
      </c>
      <c r="AL86">
        <v>2.5564</v>
      </c>
      <c r="AM86">
        <v>3.1725400000000001</v>
      </c>
      <c r="AN86">
        <v>0.59302999999999995</v>
      </c>
      <c r="AO86">
        <v>0.14699999999999999</v>
      </c>
      <c r="AP86">
        <v>5.1239999999999997</v>
      </c>
      <c r="AQ86">
        <v>31.122</v>
      </c>
      <c r="AR86">
        <v>11.04</v>
      </c>
      <c r="AS86">
        <v>9.4163999999999994</v>
      </c>
      <c r="AT86">
        <v>20.001799999999999</v>
      </c>
      <c r="AU86">
        <v>0</v>
      </c>
      <c r="AV86">
        <v>0</v>
      </c>
      <c r="AW86">
        <v>0</v>
      </c>
      <c r="AX86">
        <v>87.68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2530.9069199999994</v>
      </c>
    </row>
    <row r="87" spans="1:117">
      <c r="A87" t="s">
        <v>129</v>
      </c>
      <c r="B87">
        <v>0</v>
      </c>
      <c r="C87">
        <v>39.375</v>
      </c>
      <c r="D87">
        <v>0</v>
      </c>
      <c r="E87">
        <v>0</v>
      </c>
      <c r="F87">
        <v>66.245999999999995</v>
      </c>
      <c r="G87">
        <v>0</v>
      </c>
      <c r="H87">
        <v>0</v>
      </c>
      <c r="I87">
        <v>0</v>
      </c>
      <c r="J87">
        <v>0</v>
      </c>
      <c r="K87">
        <v>341.56456300000002</v>
      </c>
      <c r="L87">
        <v>653.15250000000003</v>
      </c>
      <c r="M87">
        <v>45</v>
      </c>
      <c r="N87">
        <v>118.125</v>
      </c>
      <c r="O87">
        <v>123.66562500000001</v>
      </c>
      <c r="P87">
        <v>88.5</v>
      </c>
      <c r="Q87">
        <v>9.9924999999999997</v>
      </c>
      <c r="R87">
        <v>33.57</v>
      </c>
      <c r="S87">
        <v>26.390910000000002</v>
      </c>
      <c r="T87">
        <v>0</v>
      </c>
      <c r="U87">
        <v>418.77</v>
      </c>
      <c r="V87">
        <v>20.731850000000001</v>
      </c>
      <c r="W87">
        <v>45.221499999999999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19.971599999999999</v>
      </c>
      <c r="AH87">
        <v>37.880000000000003</v>
      </c>
      <c r="AI87">
        <v>0</v>
      </c>
      <c r="AJ87">
        <v>0</v>
      </c>
      <c r="AK87">
        <v>26.395199999999999</v>
      </c>
      <c r="AL87">
        <v>2.5564</v>
      </c>
      <c r="AM87">
        <v>0</v>
      </c>
      <c r="AN87">
        <v>0.59302999999999995</v>
      </c>
      <c r="AO87">
        <v>0.14699999999999999</v>
      </c>
      <c r="AP87">
        <v>5.1239999999999997</v>
      </c>
      <c r="AQ87">
        <v>31.122</v>
      </c>
      <c r="AR87">
        <v>49.68</v>
      </c>
      <c r="AS87">
        <v>9.4163999999999994</v>
      </c>
      <c r="AT87">
        <v>20.001799999999999</v>
      </c>
      <c r="AU87">
        <v>0</v>
      </c>
      <c r="AV87">
        <v>0</v>
      </c>
      <c r="AW87">
        <v>0</v>
      </c>
      <c r="AX87">
        <v>87.68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2538.3194799999992</v>
      </c>
    </row>
    <row r="88" spans="1:117">
      <c r="A88" t="s">
        <v>130</v>
      </c>
      <c r="B88">
        <v>0</v>
      </c>
      <c r="C88">
        <v>39.375</v>
      </c>
      <c r="D88">
        <v>0</v>
      </c>
      <c r="E88">
        <v>0</v>
      </c>
      <c r="F88">
        <v>66.245999999999995</v>
      </c>
      <c r="G88">
        <v>0</v>
      </c>
      <c r="H88">
        <v>0</v>
      </c>
      <c r="I88">
        <v>0</v>
      </c>
      <c r="J88">
        <v>0</v>
      </c>
      <c r="K88">
        <v>341.56456300000002</v>
      </c>
      <c r="L88">
        <v>653.15250000000003</v>
      </c>
      <c r="M88">
        <v>45</v>
      </c>
      <c r="N88">
        <v>118.125</v>
      </c>
      <c r="O88">
        <v>123.66562500000001</v>
      </c>
      <c r="P88">
        <v>88.5</v>
      </c>
      <c r="Q88">
        <v>9.9924999999999997</v>
      </c>
      <c r="R88">
        <v>33.57</v>
      </c>
      <c r="S88">
        <v>26.390910000000002</v>
      </c>
      <c r="T88">
        <v>0</v>
      </c>
      <c r="U88">
        <v>418.77</v>
      </c>
      <c r="V88">
        <v>20.731850000000001</v>
      </c>
      <c r="W88">
        <v>45.221499999999999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19.971599999999999</v>
      </c>
      <c r="AH88">
        <v>28.41</v>
      </c>
      <c r="AI88">
        <v>0</v>
      </c>
      <c r="AJ88">
        <v>0</v>
      </c>
      <c r="AK88">
        <v>26.395199999999999</v>
      </c>
      <c r="AL88">
        <v>2.5564</v>
      </c>
      <c r="AM88">
        <v>0</v>
      </c>
      <c r="AN88">
        <v>0.59302999999999995</v>
      </c>
      <c r="AO88">
        <v>0.14699999999999999</v>
      </c>
      <c r="AP88">
        <v>5.1239999999999997</v>
      </c>
      <c r="AQ88">
        <v>31.122</v>
      </c>
      <c r="AR88">
        <v>49.68</v>
      </c>
      <c r="AS88">
        <v>9.4163999999999994</v>
      </c>
      <c r="AT88">
        <v>20.001799999999999</v>
      </c>
      <c r="AU88">
        <v>0</v>
      </c>
      <c r="AV88">
        <v>0</v>
      </c>
      <c r="AW88">
        <v>0</v>
      </c>
      <c r="AX88">
        <v>87.68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2528.8494799999989</v>
      </c>
    </row>
    <row r="89" spans="1:117">
      <c r="A89" t="s">
        <v>131</v>
      </c>
      <c r="B89">
        <v>0</v>
      </c>
      <c r="C89">
        <v>39.375</v>
      </c>
      <c r="D89">
        <v>0</v>
      </c>
      <c r="E89">
        <v>0</v>
      </c>
      <c r="F89">
        <v>66.789000000000001</v>
      </c>
      <c r="G89">
        <v>0</v>
      </c>
      <c r="H89">
        <v>0</v>
      </c>
      <c r="I89">
        <v>0</v>
      </c>
      <c r="J89">
        <v>0</v>
      </c>
      <c r="K89">
        <v>341.56456300000002</v>
      </c>
      <c r="L89">
        <v>653.15250000000003</v>
      </c>
      <c r="M89">
        <v>45</v>
      </c>
      <c r="N89">
        <v>118.125</v>
      </c>
      <c r="O89">
        <v>123.66562500000001</v>
      </c>
      <c r="P89">
        <v>88.5</v>
      </c>
      <c r="Q89">
        <v>9.9924999999999997</v>
      </c>
      <c r="R89">
        <v>33.57</v>
      </c>
      <c r="S89">
        <v>26.390910000000002</v>
      </c>
      <c r="T89">
        <v>0</v>
      </c>
      <c r="U89">
        <v>418.77</v>
      </c>
      <c r="V89">
        <v>20.731850000000001</v>
      </c>
      <c r="W89">
        <v>45.221499999999999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19.971599999999999</v>
      </c>
      <c r="AH89">
        <v>18.940000000000001</v>
      </c>
      <c r="AI89">
        <v>0</v>
      </c>
      <c r="AJ89">
        <v>0</v>
      </c>
      <c r="AK89">
        <v>26.395199999999999</v>
      </c>
      <c r="AL89">
        <v>2.5564</v>
      </c>
      <c r="AM89">
        <v>0</v>
      </c>
      <c r="AN89">
        <v>0.59302999999999995</v>
      </c>
      <c r="AO89">
        <v>0.29399999999999998</v>
      </c>
      <c r="AP89">
        <v>5.1239999999999997</v>
      </c>
      <c r="AQ89">
        <v>31.122</v>
      </c>
      <c r="AR89">
        <v>11.04</v>
      </c>
      <c r="AS89">
        <v>9.4163999999999994</v>
      </c>
      <c r="AT89">
        <v>20.001799999999999</v>
      </c>
      <c r="AU89">
        <v>0</v>
      </c>
      <c r="AV89">
        <v>0</v>
      </c>
      <c r="AW89">
        <v>0</v>
      </c>
      <c r="AX89">
        <v>87.68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2481.4294799999993</v>
      </c>
    </row>
    <row r="90" spans="1:117">
      <c r="A90" t="s">
        <v>132</v>
      </c>
      <c r="B90">
        <v>0</v>
      </c>
      <c r="C90">
        <v>39.375</v>
      </c>
      <c r="D90">
        <v>0</v>
      </c>
      <c r="E90">
        <v>0</v>
      </c>
      <c r="F90">
        <v>66.789000000000001</v>
      </c>
      <c r="G90">
        <v>0</v>
      </c>
      <c r="H90">
        <v>0</v>
      </c>
      <c r="I90">
        <v>0</v>
      </c>
      <c r="J90">
        <v>0</v>
      </c>
      <c r="K90">
        <v>341.56456300000002</v>
      </c>
      <c r="L90">
        <v>653.15250000000003</v>
      </c>
      <c r="M90">
        <v>45</v>
      </c>
      <c r="N90">
        <v>118.125</v>
      </c>
      <c r="O90">
        <v>123.66562500000001</v>
      </c>
      <c r="P90">
        <v>88.5</v>
      </c>
      <c r="Q90">
        <v>9.9924999999999997</v>
      </c>
      <c r="R90">
        <v>33.57</v>
      </c>
      <c r="S90">
        <v>26.390910000000002</v>
      </c>
      <c r="T90">
        <v>0</v>
      </c>
      <c r="U90">
        <v>418.77</v>
      </c>
      <c r="V90">
        <v>20.731850000000001</v>
      </c>
      <c r="W90">
        <v>45.221499999999999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19.971599999999999</v>
      </c>
      <c r="AH90">
        <v>18.940000000000001</v>
      </c>
      <c r="AI90">
        <v>0</v>
      </c>
      <c r="AJ90">
        <v>0</v>
      </c>
      <c r="AK90">
        <v>26.395199999999999</v>
      </c>
      <c r="AL90">
        <v>2.5564</v>
      </c>
      <c r="AM90">
        <v>0</v>
      </c>
      <c r="AN90">
        <v>0.59302999999999995</v>
      </c>
      <c r="AO90">
        <v>0.29399999999999998</v>
      </c>
      <c r="AP90">
        <v>5.1239999999999997</v>
      </c>
      <c r="AQ90">
        <v>31.122</v>
      </c>
      <c r="AR90">
        <v>8.8320000000000007</v>
      </c>
      <c r="AS90">
        <v>9.4163999999999994</v>
      </c>
      <c r="AT90">
        <v>20.001799999999999</v>
      </c>
      <c r="AU90">
        <v>0</v>
      </c>
      <c r="AV90">
        <v>0</v>
      </c>
      <c r="AW90">
        <v>0</v>
      </c>
      <c r="AX90">
        <v>87.68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2479.2214799999992</v>
      </c>
    </row>
    <row r="91" spans="1:117">
      <c r="A91" t="s">
        <v>133</v>
      </c>
      <c r="B91">
        <v>0</v>
      </c>
      <c r="C91">
        <v>39.9</v>
      </c>
      <c r="D91">
        <v>0</v>
      </c>
      <c r="E91">
        <v>0</v>
      </c>
      <c r="F91">
        <v>66.789000000000001</v>
      </c>
      <c r="G91">
        <v>0</v>
      </c>
      <c r="H91">
        <v>0</v>
      </c>
      <c r="I91">
        <v>0</v>
      </c>
      <c r="J91">
        <v>0</v>
      </c>
      <c r="K91">
        <v>341.56456300000002</v>
      </c>
      <c r="L91">
        <v>653.15250000000003</v>
      </c>
      <c r="M91">
        <v>45</v>
      </c>
      <c r="N91">
        <v>118.125</v>
      </c>
      <c r="O91">
        <v>123.66562500000001</v>
      </c>
      <c r="P91">
        <v>88.5</v>
      </c>
      <c r="Q91">
        <v>9.9924999999999997</v>
      </c>
      <c r="R91">
        <v>33.57</v>
      </c>
      <c r="S91">
        <v>26.390910000000002</v>
      </c>
      <c r="T91">
        <v>0</v>
      </c>
      <c r="U91">
        <v>418.77</v>
      </c>
      <c r="V91">
        <v>20.731850000000001</v>
      </c>
      <c r="W91">
        <v>45.221499999999999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19.971599999999999</v>
      </c>
      <c r="AH91">
        <v>0</v>
      </c>
      <c r="AI91">
        <v>0</v>
      </c>
      <c r="AJ91">
        <v>0</v>
      </c>
      <c r="AK91">
        <v>26.395199999999999</v>
      </c>
      <c r="AL91">
        <v>2.5564</v>
      </c>
      <c r="AM91">
        <v>0</v>
      </c>
      <c r="AN91">
        <v>0.59302999999999995</v>
      </c>
      <c r="AO91">
        <v>0.29399999999999998</v>
      </c>
      <c r="AP91">
        <v>5.1239999999999997</v>
      </c>
      <c r="AQ91">
        <v>31.122</v>
      </c>
      <c r="AR91">
        <v>8.8320000000000007</v>
      </c>
      <c r="AS91">
        <v>9.4163999999999994</v>
      </c>
      <c r="AT91">
        <v>20.001799999999999</v>
      </c>
      <c r="AU91">
        <v>0</v>
      </c>
      <c r="AV91">
        <v>0</v>
      </c>
      <c r="AW91">
        <v>0</v>
      </c>
      <c r="AX91">
        <v>87.68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2460.8064799999993</v>
      </c>
    </row>
    <row r="92" spans="1:117">
      <c r="A92" t="s">
        <v>134</v>
      </c>
      <c r="B92">
        <v>0</v>
      </c>
      <c r="C92">
        <v>39.9</v>
      </c>
      <c r="D92">
        <v>0</v>
      </c>
      <c r="E92">
        <v>0</v>
      </c>
      <c r="F92">
        <v>66.789000000000001</v>
      </c>
      <c r="G92">
        <v>0</v>
      </c>
      <c r="H92">
        <v>0</v>
      </c>
      <c r="I92">
        <v>0</v>
      </c>
      <c r="J92">
        <v>0</v>
      </c>
      <c r="K92">
        <v>341.56456300000002</v>
      </c>
      <c r="L92">
        <v>653.15250000000003</v>
      </c>
      <c r="M92">
        <v>45</v>
      </c>
      <c r="N92">
        <v>118.125</v>
      </c>
      <c r="O92">
        <v>123.66562500000001</v>
      </c>
      <c r="P92">
        <v>88.5</v>
      </c>
      <c r="Q92">
        <v>9.9924999999999997</v>
      </c>
      <c r="R92">
        <v>33.57</v>
      </c>
      <c r="S92">
        <v>26.390910000000002</v>
      </c>
      <c r="T92">
        <v>0</v>
      </c>
      <c r="U92">
        <v>418.77</v>
      </c>
      <c r="V92">
        <v>20.731850000000001</v>
      </c>
      <c r="W92">
        <v>45.221499999999999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19.971599999999999</v>
      </c>
      <c r="AH92">
        <v>0</v>
      </c>
      <c r="AI92">
        <v>0</v>
      </c>
      <c r="AJ92">
        <v>0</v>
      </c>
      <c r="AK92">
        <v>26.395199999999999</v>
      </c>
      <c r="AL92">
        <v>2.5564</v>
      </c>
      <c r="AM92">
        <v>0</v>
      </c>
      <c r="AN92">
        <v>0.59302999999999995</v>
      </c>
      <c r="AO92">
        <v>0.29399999999999998</v>
      </c>
      <c r="AP92">
        <v>5.1239999999999997</v>
      </c>
      <c r="AQ92">
        <v>31.122</v>
      </c>
      <c r="AR92">
        <v>8.8320000000000007</v>
      </c>
      <c r="AS92">
        <v>9.4163999999999994</v>
      </c>
      <c r="AT92">
        <v>20.001799999999999</v>
      </c>
      <c r="AU92">
        <v>0</v>
      </c>
      <c r="AV92">
        <v>0</v>
      </c>
      <c r="AW92">
        <v>0</v>
      </c>
      <c r="AX92">
        <v>87.68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2460.8064799999993</v>
      </c>
    </row>
    <row r="93" spans="1:117">
      <c r="A93" t="s">
        <v>135</v>
      </c>
      <c r="B93">
        <v>0</v>
      </c>
      <c r="C93">
        <v>39.9</v>
      </c>
      <c r="D93">
        <v>0</v>
      </c>
      <c r="E93">
        <v>0</v>
      </c>
      <c r="F93">
        <v>66.789000000000001</v>
      </c>
      <c r="G93">
        <v>0</v>
      </c>
      <c r="H93">
        <v>0</v>
      </c>
      <c r="I93">
        <v>0</v>
      </c>
      <c r="J93">
        <v>0</v>
      </c>
      <c r="K93">
        <v>341.56456300000002</v>
      </c>
      <c r="L93">
        <v>653.15250000000003</v>
      </c>
      <c r="M93">
        <v>45</v>
      </c>
      <c r="N93">
        <v>118.125</v>
      </c>
      <c r="O93">
        <v>123.66562500000001</v>
      </c>
      <c r="P93">
        <v>88.5</v>
      </c>
      <c r="Q93">
        <v>9.9924999999999997</v>
      </c>
      <c r="R93">
        <v>33.57</v>
      </c>
      <c r="S93">
        <v>26.390910000000002</v>
      </c>
      <c r="T93">
        <v>0</v>
      </c>
      <c r="U93">
        <v>418.77</v>
      </c>
      <c r="V93">
        <v>20.731850000000001</v>
      </c>
      <c r="W93">
        <v>45.221499999999999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19.971599999999999</v>
      </c>
      <c r="AH93">
        <v>0</v>
      </c>
      <c r="AI93">
        <v>0</v>
      </c>
      <c r="AJ93">
        <v>0</v>
      </c>
      <c r="AK93">
        <v>26.395199999999999</v>
      </c>
      <c r="AL93">
        <v>2.5564</v>
      </c>
      <c r="AM93">
        <v>0</v>
      </c>
      <c r="AN93">
        <v>0.59302999999999995</v>
      </c>
      <c r="AO93">
        <v>0</v>
      </c>
      <c r="AP93">
        <v>5.1239999999999997</v>
      </c>
      <c r="AQ93">
        <v>31.122</v>
      </c>
      <c r="AR93">
        <v>8.8320000000000007</v>
      </c>
      <c r="AS93">
        <v>9.4163999999999994</v>
      </c>
      <c r="AT93">
        <v>20.001799999999999</v>
      </c>
      <c r="AU93">
        <v>0</v>
      </c>
      <c r="AV93">
        <v>0</v>
      </c>
      <c r="AW93">
        <v>0</v>
      </c>
      <c r="AX93">
        <v>87.68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2460.5124799999994</v>
      </c>
    </row>
    <row r="94" spans="1:117">
      <c r="A94" t="s">
        <v>136</v>
      </c>
      <c r="B94">
        <v>0</v>
      </c>
      <c r="C94">
        <v>39.9</v>
      </c>
      <c r="D94">
        <v>0</v>
      </c>
      <c r="E94">
        <v>0</v>
      </c>
      <c r="F94">
        <v>66.789000000000001</v>
      </c>
      <c r="G94">
        <v>0</v>
      </c>
      <c r="H94">
        <v>0</v>
      </c>
      <c r="I94">
        <v>0</v>
      </c>
      <c r="J94">
        <v>0</v>
      </c>
      <c r="K94">
        <v>341.56456300000002</v>
      </c>
      <c r="L94">
        <v>653.15250000000003</v>
      </c>
      <c r="M94">
        <v>45</v>
      </c>
      <c r="N94">
        <v>118.125</v>
      </c>
      <c r="O94">
        <v>123.66562500000001</v>
      </c>
      <c r="P94">
        <v>88.5</v>
      </c>
      <c r="Q94">
        <v>9.9924999999999997</v>
      </c>
      <c r="R94">
        <v>33.57</v>
      </c>
      <c r="S94">
        <v>26.390910000000002</v>
      </c>
      <c r="T94">
        <v>0</v>
      </c>
      <c r="U94">
        <v>418.77</v>
      </c>
      <c r="V94">
        <v>20.731850000000001</v>
      </c>
      <c r="W94">
        <v>45.221499999999999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19.971599999999999</v>
      </c>
      <c r="AH94">
        <v>0</v>
      </c>
      <c r="AI94">
        <v>0</v>
      </c>
      <c r="AJ94">
        <v>0</v>
      </c>
      <c r="AK94">
        <v>26.395199999999999</v>
      </c>
      <c r="AL94">
        <v>12.782</v>
      </c>
      <c r="AM94">
        <v>0</v>
      </c>
      <c r="AN94">
        <v>0.59302999999999995</v>
      </c>
      <c r="AO94">
        <v>0</v>
      </c>
      <c r="AP94">
        <v>5.1239999999999997</v>
      </c>
      <c r="AQ94">
        <v>31.122</v>
      </c>
      <c r="AR94">
        <v>8.8320000000000007</v>
      </c>
      <c r="AS94">
        <v>9.4163999999999994</v>
      </c>
      <c r="AT94">
        <v>20.001799999999999</v>
      </c>
      <c r="AU94">
        <v>0</v>
      </c>
      <c r="AV94">
        <v>0</v>
      </c>
      <c r="AW94">
        <v>0</v>
      </c>
      <c r="AX94">
        <v>87.68</v>
      </c>
      <c r="AY94">
        <v>0</v>
      </c>
      <c r="AZ94">
        <v>0</v>
      </c>
      <c r="BA94">
        <v>0</v>
      </c>
      <c r="BB94">
        <v>0</v>
      </c>
      <c r="BC94">
        <v>93.75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2470.7380799999996</v>
      </c>
    </row>
    <row r="95" spans="1:117">
      <c r="A95" t="s">
        <v>137</v>
      </c>
      <c r="B95">
        <v>0</v>
      </c>
      <c r="C95">
        <v>40.424999999999997</v>
      </c>
      <c r="D95">
        <v>0</v>
      </c>
      <c r="E95">
        <v>0</v>
      </c>
      <c r="F95">
        <v>66.789000000000001</v>
      </c>
      <c r="G95">
        <v>0</v>
      </c>
      <c r="H95">
        <v>0</v>
      </c>
      <c r="I95">
        <v>0</v>
      </c>
      <c r="J95">
        <v>0</v>
      </c>
      <c r="K95">
        <v>341.56456300000002</v>
      </c>
      <c r="L95">
        <v>653.15250000000003</v>
      </c>
      <c r="M95">
        <v>45</v>
      </c>
      <c r="N95">
        <v>118.125</v>
      </c>
      <c r="O95">
        <v>123.66562500000001</v>
      </c>
      <c r="P95">
        <v>88.5</v>
      </c>
      <c r="Q95">
        <v>9.9924999999999997</v>
      </c>
      <c r="R95">
        <v>33.57</v>
      </c>
      <c r="S95">
        <v>26.390910000000002</v>
      </c>
      <c r="T95">
        <v>0</v>
      </c>
      <c r="U95">
        <v>418.77</v>
      </c>
      <c r="V95">
        <v>20.731850000000001</v>
      </c>
      <c r="W95">
        <v>45.221499999999999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19.971599999999999</v>
      </c>
      <c r="AH95">
        <v>0</v>
      </c>
      <c r="AI95">
        <v>0</v>
      </c>
      <c r="AJ95">
        <v>0</v>
      </c>
      <c r="AK95">
        <v>26.395199999999999</v>
      </c>
      <c r="AL95">
        <v>60.423999999999999</v>
      </c>
      <c r="AM95">
        <v>0</v>
      </c>
      <c r="AN95">
        <v>0.59302999999999995</v>
      </c>
      <c r="AO95">
        <v>0</v>
      </c>
      <c r="AP95">
        <v>5.1239999999999997</v>
      </c>
      <c r="AQ95">
        <v>31.122</v>
      </c>
      <c r="AR95">
        <v>8.8320000000000007</v>
      </c>
      <c r="AS95">
        <v>9.4163999999999994</v>
      </c>
      <c r="AT95">
        <v>20.001799999999999</v>
      </c>
      <c r="AU95">
        <v>0</v>
      </c>
      <c r="AV95">
        <v>0</v>
      </c>
      <c r="AW95">
        <v>0</v>
      </c>
      <c r="AX95">
        <v>87.68</v>
      </c>
      <c r="AY95">
        <v>0</v>
      </c>
      <c r="AZ95">
        <v>0</v>
      </c>
      <c r="BA95">
        <v>0</v>
      </c>
      <c r="BB95">
        <v>0</v>
      </c>
      <c r="BC95">
        <v>93.75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2518.9050799999991</v>
      </c>
    </row>
    <row r="96" spans="1:117">
      <c r="A96" t="s">
        <v>138</v>
      </c>
      <c r="B96">
        <v>0</v>
      </c>
      <c r="C96">
        <v>40.424999999999997</v>
      </c>
      <c r="D96">
        <v>0</v>
      </c>
      <c r="E96">
        <v>0</v>
      </c>
      <c r="F96">
        <v>66.789000000000001</v>
      </c>
      <c r="G96">
        <v>0</v>
      </c>
      <c r="H96">
        <v>0</v>
      </c>
      <c r="I96">
        <v>0</v>
      </c>
      <c r="J96">
        <v>0</v>
      </c>
      <c r="K96">
        <v>341.56456300000002</v>
      </c>
      <c r="L96">
        <v>653.15250000000003</v>
      </c>
      <c r="M96">
        <v>45</v>
      </c>
      <c r="N96">
        <v>118.125</v>
      </c>
      <c r="O96">
        <v>123.66562500000001</v>
      </c>
      <c r="P96">
        <v>88.5</v>
      </c>
      <c r="Q96">
        <v>9.9924999999999997</v>
      </c>
      <c r="R96">
        <v>33.57</v>
      </c>
      <c r="S96">
        <v>26.390910000000002</v>
      </c>
      <c r="T96">
        <v>0</v>
      </c>
      <c r="U96">
        <v>418.77</v>
      </c>
      <c r="V96">
        <v>20.731850000000001</v>
      </c>
      <c r="W96">
        <v>45.221499999999999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19.971599999999999</v>
      </c>
      <c r="AH96">
        <v>0</v>
      </c>
      <c r="AI96">
        <v>0</v>
      </c>
      <c r="AJ96">
        <v>0</v>
      </c>
      <c r="AK96">
        <v>26.395199999999999</v>
      </c>
      <c r="AL96">
        <v>60.423999999999999</v>
      </c>
      <c r="AM96">
        <v>0</v>
      </c>
      <c r="AN96">
        <v>0.59302999999999995</v>
      </c>
      <c r="AO96">
        <v>0</v>
      </c>
      <c r="AP96">
        <v>5.1239999999999997</v>
      </c>
      <c r="AQ96">
        <v>31.122</v>
      </c>
      <c r="AR96">
        <v>8.8320000000000007</v>
      </c>
      <c r="AS96">
        <v>9.4163999999999994</v>
      </c>
      <c r="AT96">
        <v>20.001799999999999</v>
      </c>
      <c r="AU96">
        <v>0</v>
      </c>
      <c r="AV96">
        <v>0</v>
      </c>
      <c r="AW96">
        <v>0</v>
      </c>
      <c r="AX96">
        <v>87.68</v>
      </c>
      <c r="AY96">
        <v>0</v>
      </c>
      <c r="AZ96">
        <v>0</v>
      </c>
      <c r="BA96">
        <v>0</v>
      </c>
      <c r="BB96">
        <v>0</v>
      </c>
      <c r="BC96">
        <v>93.75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2518.9050799999991</v>
      </c>
    </row>
    <row r="97" spans="1:117">
      <c r="A97" t="s">
        <v>139</v>
      </c>
      <c r="B97">
        <v>0</v>
      </c>
      <c r="C97">
        <v>40.424999999999997</v>
      </c>
      <c r="D97">
        <v>0</v>
      </c>
      <c r="E97">
        <v>0</v>
      </c>
      <c r="F97">
        <v>66.789000000000001</v>
      </c>
      <c r="G97">
        <v>0</v>
      </c>
      <c r="H97">
        <v>0</v>
      </c>
      <c r="I97">
        <v>0</v>
      </c>
      <c r="J97">
        <v>0</v>
      </c>
      <c r="K97">
        <v>341.56456300000002</v>
      </c>
      <c r="L97">
        <v>653.15250000000003</v>
      </c>
      <c r="M97">
        <v>45</v>
      </c>
      <c r="N97">
        <v>118.125</v>
      </c>
      <c r="O97">
        <v>123.66562500000001</v>
      </c>
      <c r="P97">
        <v>88.5</v>
      </c>
      <c r="Q97">
        <v>9.9924999999999997</v>
      </c>
      <c r="R97">
        <v>33.57</v>
      </c>
      <c r="S97">
        <v>26.390910000000002</v>
      </c>
      <c r="T97">
        <v>0</v>
      </c>
      <c r="U97">
        <v>418.77</v>
      </c>
      <c r="V97">
        <v>20.731850000000001</v>
      </c>
      <c r="W97">
        <v>45.221499999999999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19.971599999999999</v>
      </c>
      <c r="AH97">
        <v>0</v>
      </c>
      <c r="AI97">
        <v>0</v>
      </c>
      <c r="AJ97">
        <v>0</v>
      </c>
      <c r="AK97">
        <v>26.395199999999999</v>
      </c>
      <c r="AL97">
        <v>60.423999999999999</v>
      </c>
      <c r="AM97">
        <v>0</v>
      </c>
      <c r="AN97">
        <v>0.59302999999999995</v>
      </c>
      <c r="AO97">
        <v>0</v>
      </c>
      <c r="AP97">
        <v>5.1239999999999997</v>
      </c>
      <c r="AQ97">
        <v>31.122</v>
      </c>
      <c r="AR97">
        <v>6.6239999999999997</v>
      </c>
      <c r="AS97">
        <v>9.4163999999999994</v>
      </c>
      <c r="AT97">
        <v>20.001799999999999</v>
      </c>
      <c r="AU97">
        <v>0</v>
      </c>
      <c r="AV97">
        <v>0</v>
      </c>
      <c r="AW97">
        <v>0</v>
      </c>
      <c r="AX97">
        <v>87.68</v>
      </c>
      <c r="AY97">
        <v>0</v>
      </c>
      <c r="AZ97">
        <v>0</v>
      </c>
      <c r="BA97">
        <v>0</v>
      </c>
      <c r="BB97">
        <v>0</v>
      </c>
      <c r="BC97">
        <v>93.75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2516.697079999999</v>
      </c>
    </row>
    <row r="98" spans="1:117">
      <c r="A98" t="s">
        <v>140</v>
      </c>
      <c r="B98">
        <v>0</v>
      </c>
      <c r="C98">
        <v>40.424999999999997</v>
      </c>
      <c r="D98">
        <v>0</v>
      </c>
      <c r="E98">
        <v>0</v>
      </c>
      <c r="F98">
        <v>66.789000000000001</v>
      </c>
      <c r="G98">
        <v>0</v>
      </c>
      <c r="H98">
        <v>0</v>
      </c>
      <c r="I98">
        <v>0</v>
      </c>
      <c r="J98">
        <v>0</v>
      </c>
      <c r="K98">
        <v>341.56456300000002</v>
      </c>
      <c r="L98">
        <v>653.15250000000003</v>
      </c>
      <c r="M98">
        <v>45</v>
      </c>
      <c r="N98">
        <v>118.125</v>
      </c>
      <c r="O98">
        <v>123.66562500000001</v>
      </c>
      <c r="P98">
        <v>88.5</v>
      </c>
      <c r="Q98">
        <v>9.9924999999999997</v>
      </c>
      <c r="R98">
        <v>33.57</v>
      </c>
      <c r="S98">
        <v>26.390910000000002</v>
      </c>
      <c r="T98">
        <v>0</v>
      </c>
      <c r="U98">
        <v>418.77</v>
      </c>
      <c r="V98">
        <v>20.731850000000001</v>
      </c>
      <c r="W98">
        <v>45.221499999999999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19.971599999999999</v>
      </c>
      <c r="AH98">
        <v>0</v>
      </c>
      <c r="AI98">
        <v>0</v>
      </c>
      <c r="AJ98">
        <v>0</v>
      </c>
      <c r="AK98">
        <v>26.395199999999999</v>
      </c>
      <c r="AL98">
        <v>60.423999999999999</v>
      </c>
      <c r="AM98">
        <v>0</v>
      </c>
      <c r="AN98">
        <v>0.59302999999999995</v>
      </c>
      <c r="AO98">
        <v>0</v>
      </c>
      <c r="AP98">
        <v>5.1239999999999997</v>
      </c>
      <c r="AQ98">
        <v>31.122</v>
      </c>
      <c r="AR98">
        <v>6.6239999999999997</v>
      </c>
      <c r="AS98">
        <v>9.4163999999999994</v>
      </c>
      <c r="AT98">
        <v>20.001799999999999</v>
      </c>
      <c r="AU98">
        <v>0</v>
      </c>
      <c r="AV98">
        <v>0</v>
      </c>
      <c r="AW98">
        <v>0</v>
      </c>
      <c r="AX98">
        <v>87.68</v>
      </c>
      <c r="AY98">
        <v>0</v>
      </c>
      <c r="AZ98">
        <v>0</v>
      </c>
      <c r="BA98">
        <v>0</v>
      </c>
      <c r="BB98">
        <v>0</v>
      </c>
      <c r="BC98">
        <v>93.75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2516.697079999999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0.96521250000000092</v>
      </c>
      <c r="D99">
        <f t="shared" si="2"/>
        <v>0</v>
      </c>
      <c r="E99">
        <f t="shared" si="2"/>
        <v>0</v>
      </c>
      <c r="F99">
        <f t="shared" si="2"/>
        <v>0.29946449999999997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8.1975495120000001</v>
      </c>
      <c r="L99">
        <f t="shared" si="2"/>
        <v>15.675659999999962</v>
      </c>
      <c r="M99">
        <f t="shared" si="2"/>
        <v>1.08</v>
      </c>
      <c r="N99">
        <f t="shared" si="2"/>
        <v>2.835</v>
      </c>
      <c r="O99">
        <f t="shared" si="2"/>
        <v>2.9679749999999947</v>
      </c>
      <c r="P99">
        <f t="shared" si="2"/>
        <v>2.1240000000000001</v>
      </c>
      <c r="Q99">
        <f t="shared" si="2"/>
        <v>0.23981999999999951</v>
      </c>
      <c r="R99">
        <f t="shared" si="2"/>
        <v>0.80568000000000106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1.0815222500000012</v>
      </c>
      <c r="X99">
        <f t="shared" si="2"/>
        <v>2.3602500000000002</v>
      </c>
      <c r="Y99">
        <f t="shared" si="2"/>
        <v>0</v>
      </c>
      <c r="Z99">
        <f t="shared" si="2"/>
        <v>6.6072600000000009E-2</v>
      </c>
      <c r="AA99">
        <f t="shared" si="2"/>
        <v>0.13433080999999999</v>
      </c>
      <c r="AB99">
        <f t="shared" si="2"/>
        <v>0.21398648999999989</v>
      </c>
      <c r="AC99">
        <f t="shared" si="2"/>
        <v>4.8745751999999996E-2</v>
      </c>
      <c r="AD99">
        <f t="shared" si="2"/>
        <v>0.16589646399999999</v>
      </c>
      <c r="AE99">
        <f t="shared" si="2"/>
        <v>0.55600601200000044</v>
      </c>
      <c r="AF99">
        <f t="shared" si="2"/>
        <v>0.28929240000000023</v>
      </c>
      <c r="AG99">
        <f t="shared" si="2"/>
        <v>0.47931840000000075</v>
      </c>
      <c r="AH99">
        <f t="shared" si="2"/>
        <v>0.96797605000000064</v>
      </c>
      <c r="AI99">
        <f t="shared" si="2"/>
        <v>7.882797900000002E-2</v>
      </c>
      <c r="AJ99">
        <f t="shared" si="2"/>
        <v>0</v>
      </c>
      <c r="AK99">
        <f t="shared" si="2"/>
        <v>0.63348479999999929</v>
      </c>
      <c r="AL99">
        <f t="shared" si="2"/>
        <v>0.31106740000000044</v>
      </c>
      <c r="AM99">
        <f t="shared" si="2"/>
        <v>6.3270844999999992E-2</v>
      </c>
      <c r="AN99">
        <f t="shared" si="2"/>
        <v>1.4232719999999982E-2</v>
      </c>
      <c r="AO99">
        <f t="shared" si="2"/>
        <v>1.5434999999999994E-2</v>
      </c>
      <c r="AP99">
        <f t="shared" si="2"/>
        <v>0.14257017600000019</v>
      </c>
      <c r="AQ99">
        <f t="shared" si="2"/>
        <v>0.55145474999999977</v>
      </c>
      <c r="AR99">
        <f t="shared" si="2"/>
        <v>0.31298400000000048</v>
      </c>
      <c r="AS99">
        <f t="shared" si="2"/>
        <v>0.28015404199999977</v>
      </c>
      <c r="AT99">
        <f t="shared" si="2"/>
        <v>0.46767944999999966</v>
      </c>
      <c r="AU99">
        <f t="shared" si="2"/>
        <v>0</v>
      </c>
      <c r="AV99">
        <f t="shared" si="2"/>
        <v>0</v>
      </c>
      <c r="AW99">
        <f t="shared" si="2"/>
        <v>1.2813442499999985</v>
      </c>
      <c r="AX99">
        <f t="shared" si="2"/>
        <v>2.078016000000003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2.9046799999999977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61.870386392000007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W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329.48320000000001</v>
      </c>
      <c r="L3">
        <v>361.42500000000001</v>
      </c>
      <c r="M3">
        <v>45</v>
      </c>
      <c r="N3">
        <v>118.125</v>
      </c>
      <c r="O3">
        <v>123.66562500000001</v>
      </c>
      <c r="P3">
        <v>88.5</v>
      </c>
      <c r="Q3">
        <v>8.3876000000000008</v>
      </c>
      <c r="R3">
        <v>31.043199999999999</v>
      </c>
      <c r="S3">
        <v>18.590499999999999</v>
      </c>
      <c r="T3">
        <v>0</v>
      </c>
      <c r="U3">
        <v>418.77</v>
      </c>
      <c r="V3">
        <v>20.73</v>
      </c>
      <c r="W3">
        <v>44.346499999999999</v>
      </c>
      <c r="X3">
        <v>98.34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19.971599999999999</v>
      </c>
      <c r="AH3">
        <v>20.834</v>
      </c>
      <c r="AI3">
        <v>0</v>
      </c>
      <c r="AJ3">
        <v>0</v>
      </c>
      <c r="AK3">
        <v>26.395199999999999</v>
      </c>
      <c r="AL3">
        <v>2.3239999999999998</v>
      </c>
      <c r="AM3">
        <v>0</v>
      </c>
      <c r="AN3">
        <v>0.59302999999999995</v>
      </c>
      <c r="AO3">
        <v>1.1759999999999999</v>
      </c>
      <c r="AP3">
        <v>5.1239999999999997</v>
      </c>
      <c r="AQ3">
        <v>0</v>
      </c>
      <c r="AR3">
        <v>49.68</v>
      </c>
      <c r="AS3">
        <v>31.897382</v>
      </c>
      <c r="AT3">
        <v>20.000024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1985.7547130000003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329.48320000000001</v>
      </c>
      <c r="L4">
        <v>361.42500000000001</v>
      </c>
      <c r="M4">
        <v>45</v>
      </c>
      <c r="N4">
        <v>118.125</v>
      </c>
      <c r="O4">
        <v>123.66562500000001</v>
      </c>
      <c r="P4">
        <v>88.5</v>
      </c>
      <c r="Q4">
        <v>8.3876000000000008</v>
      </c>
      <c r="R4">
        <v>31.043199999999999</v>
      </c>
      <c r="S4">
        <v>18.590499999999999</v>
      </c>
      <c r="T4">
        <v>0</v>
      </c>
      <c r="U4">
        <v>418.77</v>
      </c>
      <c r="V4">
        <v>20.73</v>
      </c>
      <c r="W4">
        <v>44.346499999999999</v>
      </c>
      <c r="X4">
        <v>98.34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19.971599999999999</v>
      </c>
      <c r="AH4">
        <v>20.834</v>
      </c>
      <c r="AI4">
        <v>0</v>
      </c>
      <c r="AJ4">
        <v>0</v>
      </c>
      <c r="AK4">
        <v>26.395199999999999</v>
      </c>
      <c r="AL4">
        <v>2.3239999999999998</v>
      </c>
      <c r="AM4">
        <v>0</v>
      </c>
      <c r="AN4">
        <v>0.59302999999999995</v>
      </c>
      <c r="AO4">
        <v>1.1759999999999999</v>
      </c>
      <c r="AP4">
        <v>5.1239999999999997</v>
      </c>
      <c r="AQ4">
        <v>0</v>
      </c>
      <c r="AR4">
        <v>49.68</v>
      </c>
      <c r="AS4">
        <v>31.897382</v>
      </c>
      <c r="AT4">
        <v>20.000024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1985.7547130000003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314.48320000000001</v>
      </c>
      <c r="L5">
        <v>361.42500000000001</v>
      </c>
      <c r="M5">
        <v>45</v>
      </c>
      <c r="N5">
        <v>118.125</v>
      </c>
      <c r="O5">
        <v>123.66562500000001</v>
      </c>
      <c r="P5">
        <v>88.5</v>
      </c>
      <c r="Q5">
        <v>8.3876000000000008</v>
      </c>
      <c r="R5">
        <v>31.043199999999999</v>
      </c>
      <c r="S5">
        <v>18.590499999999999</v>
      </c>
      <c r="T5">
        <v>0</v>
      </c>
      <c r="U5">
        <v>418.77</v>
      </c>
      <c r="V5">
        <v>20.73</v>
      </c>
      <c r="W5">
        <v>44.346499999999999</v>
      </c>
      <c r="X5">
        <v>98.34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19.971599999999999</v>
      </c>
      <c r="AH5">
        <v>20.834</v>
      </c>
      <c r="AI5">
        <v>0</v>
      </c>
      <c r="AJ5">
        <v>0</v>
      </c>
      <c r="AK5">
        <v>26.395199999999999</v>
      </c>
      <c r="AL5">
        <v>2.3239999999999998</v>
      </c>
      <c r="AM5">
        <v>0</v>
      </c>
      <c r="AN5">
        <v>0.59302999999999995</v>
      </c>
      <c r="AO5">
        <v>1.1759999999999999</v>
      </c>
      <c r="AP5">
        <v>5.1239999999999997</v>
      </c>
      <c r="AQ5">
        <v>0</v>
      </c>
      <c r="AR5">
        <v>8.8320000000000007</v>
      </c>
      <c r="AS5">
        <v>31.897382</v>
      </c>
      <c r="AT5">
        <v>20.000024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1929.9067130000003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314.48320000000001</v>
      </c>
      <c r="L6">
        <v>361.42500000000001</v>
      </c>
      <c r="M6">
        <v>45</v>
      </c>
      <c r="N6">
        <v>118.125</v>
      </c>
      <c r="O6">
        <v>123.66562500000001</v>
      </c>
      <c r="P6">
        <v>88.5</v>
      </c>
      <c r="Q6">
        <v>8.3876000000000008</v>
      </c>
      <c r="R6">
        <v>31.043199999999999</v>
      </c>
      <c r="S6">
        <v>18.590499999999999</v>
      </c>
      <c r="T6">
        <v>0</v>
      </c>
      <c r="U6">
        <v>418.77</v>
      </c>
      <c r="V6">
        <v>20.73</v>
      </c>
      <c r="W6">
        <v>44.346499999999999</v>
      </c>
      <c r="X6">
        <v>98.34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19.971599999999999</v>
      </c>
      <c r="AH6">
        <v>20.834</v>
      </c>
      <c r="AI6">
        <v>0</v>
      </c>
      <c r="AJ6">
        <v>0</v>
      </c>
      <c r="AK6">
        <v>26.395199999999999</v>
      </c>
      <c r="AL6">
        <v>2.3239999999999998</v>
      </c>
      <c r="AM6">
        <v>0</v>
      </c>
      <c r="AN6">
        <v>0.59302999999999995</v>
      </c>
      <c r="AO6">
        <v>1.1759999999999999</v>
      </c>
      <c r="AP6">
        <v>5.1239999999999997</v>
      </c>
      <c r="AQ6">
        <v>0</v>
      </c>
      <c r="AR6">
        <v>6.6239999999999997</v>
      </c>
      <c r="AS6">
        <v>31.897382</v>
      </c>
      <c r="AT6">
        <v>19.920852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1927.6195410000003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314.48320000000001</v>
      </c>
      <c r="L7">
        <v>361.42500000000001</v>
      </c>
      <c r="M7">
        <v>45</v>
      </c>
      <c r="N7">
        <v>118.125</v>
      </c>
      <c r="O7">
        <v>123.66562500000001</v>
      </c>
      <c r="P7">
        <v>88.5</v>
      </c>
      <c r="Q7">
        <v>8.3876000000000008</v>
      </c>
      <c r="R7">
        <v>31.043199999999999</v>
      </c>
      <c r="S7">
        <v>18.590499999999999</v>
      </c>
      <c r="T7">
        <v>0</v>
      </c>
      <c r="U7">
        <v>418.77</v>
      </c>
      <c r="V7">
        <v>20.73</v>
      </c>
      <c r="W7">
        <v>44.346499999999999</v>
      </c>
      <c r="X7">
        <v>98.34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19.971599999999999</v>
      </c>
      <c r="AH7">
        <v>20.834</v>
      </c>
      <c r="AI7">
        <v>0</v>
      </c>
      <c r="AJ7">
        <v>0</v>
      </c>
      <c r="AK7">
        <v>26.395199999999999</v>
      </c>
      <c r="AL7">
        <v>2.3239999999999998</v>
      </c>
      <c r="AM7">
        <v>0</v>
      </c>
      <c r="AN7">
        <v>0.59302999999999995</v>
      </c>
      <c r="AO7">
        <v>1.1759999999999999</v>
      </c>
      <c r="AP7">
        <v>11.922267</v>
      </c>
      <c r="AQ7">
        <v>0</v>
      </c>
      <c r="AR7">
        <v>6.6239999999999997</v>
      </c>
      <c r="AS7">
        <v>11.434200000000001</v>
      </c>
      <c r="AT7">
        <v>18.938459000000002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66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1902.972233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314.48320000000001</v>
      </c>
      <c r="L8">
        <v>361.42500000000001</v>
      </c>
      <c r="M8">
        <v>45</v>
      </c>
      <c r="N8">
        <v>118.125</v>
      </c>
      <c r="O8">
        <v>123.66562500000001</v>
      </c>
      <c r="P8">
        <v>88.5</v>
      </c>
      <c r="Q8">
        <v>8.3876000000000008</v>
      </c>
      <c r="R8">
        <v>31.043199999999999</v>
      </c>
      <c r="S8">
        <v>18.590499999999999</v>
      </c>
      <c r="T8">
        <v>0</v>
      </c>
      <c r="U8">
        <v>418.77</v>
      </c>
      <c r="V8">
        <v>20.73</v>
      </c>
      <c r="W8">
        <v>44.346499999999999</v>
      </c>
      <c r="X8">
        <v>98.34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19.971599999999999</v>
      </c>
      <c r="AH8">
        <v>20.834</v>
      </c>
      <c r="AI8">
        <v>0</v>
      </c>
      <c r="AJ8">
        <v>0</v>
      </c>
      <c r="AK8">
        <v>26.395199999999999</v>
      </c>
      <c r="AL8">
        <v>2.3239999999999998</v>
      </c>
      <c r="AM8">
        <v>0</v>
      </c>
      <c r="AN8">
        <v>0.59302999999999995</v>
      </c>
      <c r="AO8">
        <v>1.1759999999999999</v>
      </c>
      <c r="AP8">
        <v>11.922267</v>
      </c>
      <c r="AQ8">
        <v>0</v>
      </c>
      <c r="AR8">
        <v>6.6239999999999997</v>
      </c>
      <c r="AS8">
        <v>9.4163999999999994</v>
      </c>
      <c r="AT8">
        <v>16.651039999999998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66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1898.6670140000001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314.48320000000001</v>
      </c>
      <c r="L9">
        <v>361.42500000000001</v>
      </c>
      <c r="M9">
        <v>45</v>
      </c>
      <c r="N9">
        <v>118.125</v>
      </c>
      <c r="O9">
        <v>123.66562500000001</v>
      </c>
      <c r="P9">
        <v>88.5</v>
      </c>
      <c r="Q9">
        <v>8.3876000000000008</v>
      </c>
      <c r="R9">
        <v>31.043199999999999</v>
      </c>
      <c r="S9">
        <v>18.590499999999999</v>
      </c>
      <c r="T9">
        <v>0</v>
      </c>
      <c r="U9">
        <v>418.77</v>
      </c>
      <c r="V9">
        <v>20.73</v>
      </c>
      <c r="W9">
        <v>44.346499999999999</v>
      </c>
      <c r="X9">
        <v>98.34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19.971599999999999</v>
      </c>
      <c r="AH9">
        <v>0</v>
      </c>
      <c r="AI9">
        <v>0</v>
      </c>
      <c r="AJ9">
        <v>0</v>
      </c>
      <c r="AK9">
        <v>26.395199999999999</v>
      </c>
      <c r="AL9">
        <v>2.3239999999999998</v>
      </c>
      <c r="AM9">
        <v>0</v>
      </c>
      <c r="AN9">
        <v>0.59302999999999995</v>
      </c>
      <c r="AO9">
        <v>1.1759999999999999</v>
      </c>
      <c r="AP9">
        <v>11.922267</v>
      </c>
      <c r="AQ9">
        <v>0</v>
      </c>
      <c r="AR9">
        <v>6.6239999999999997</v>
      </c>
      <c r="AS9">
        <v>9.4163999999999994</v>
      </c>
      <c r="AT9">
        <v>16.343219999999999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1877.5251940000001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309.48320000000001</v>
      </c>
      <c r="L10">
        <v>361.42500000000001</v>
      </c>
      <c r="M10">
        <v>45</v>
      </c>
      <c r="N10">
        <v>118.125</v>
      </c>
      <c r="O10">
        <v>123.66562500000001</v>
      </c>
      <c r="P10">
        <v>88.5</v>
      </c>
      <c r="Q10">
        <v>8.3876000000000008</v>
      </c>
      <c r="R10">
        <v>31.043199999999999</v>
      </c>
      <c r="S10">
        <v>18.590499999999999</v>
      </c>
      <c r="T10">
        <v>0</v>
      </c>
      <c r="U10">
        <v>418.77</v>
      </c>
      <c r="V10">
        <v>20.73</v>
      </c>
      <c r="W10">
        <v>44.346499999999999</v>
      </c>
      <c r="X10">
        <v>98.34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19.971599999999999</v>
      </c>
      <c r="AH10">
        <v>0</v>
      </c>
      <c r="AI10">
        <v>0</v>
      </c>
      <c r="AJ10">
        <v>0</v>
      </c>
      <c r="AK10">
        <v>26.395199999999999</v>
      </c>
      <c r="AL10">
        <v>2.3239999999999998</v>
      </c>
      <c r="AM10">
        <v>0</v>
      </c>
      <c r="AN10">
        <v>0.59302999999999995</v>
      </c>
      <c r="AO10">
        <v>1.1759999999999999</v>
      </c>
      <c r="AP10">
        <v>11.922267</v>
      </c>
      <c r="AQ10">
        <v>0</v>
      </c>
      <c r="AR10">
        <v>6.6239999999999997</v>
      </c>
      <c r="AS10">
        <v>9.4163999999999994</v>
      </c>
      <c r="AT10">
        <v>18.202863000000001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1874.3848370000001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298.48320000000001</v>
      </c>
      <c r="L11">
        <v>355</v>
      </c>
      <c r="M11">
        <v>45</v>
      </c>
      <c r="N11">
        <v>118.125</v>
      </c>
      <c r="O11">
        <v>123.66562500000001</v>
      </c>
      <c r="P11">
        <v>88.5</v>
      </c>
      <c r="Q11">
        <v>7.7202729999999997</v>
      </c>
      <c r="R11">
        <v>22.299299999999999</v>
      </c>
      <c r="S11">
        <v>12</v>
      </c>
      <c r="T11">
        <v>0</v>
      </c>
      <c r="U11">
        <v>418.77</v>
      </c>
      <c r="V11">
        <v>15.464600000000001</v>
      </c>
      <c r="W11">
        <v>44.346499999999999</v>
      </c>
      <c r="X11">
        <v>98.34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19.971599999999999</v>
      </c>
      <c r="AH11">
        <v>0</v>
      </c>
      <c r="AI11">
        <v>0</v>
      </c>
      <c r="AJ11">
        <v>0</v>
      </c>
      <c r="AK11">
        <v>26.395199999999999</v>
      </c>
      <c r="AL11">
        <v>2.3239999999999998</v>
      </c>
      <c r="AM11">
        <v>0</v>
      </c>
      <c r="AN11">
        <v>0.59302999999999995</v>
      </c>
      <c r="AO11">
        <v>1.1759999999999999</v>
      </c>
      <c r="AP11">
        <v>11.922267</v>
      </c>
      <c r="AQ11">
        <v>0</v>
      </c>
      <c r="AR11">
        <v>6.6239999999999997</v>
      </c>
      <c r="AS11">
        <v>5.3807999999999998</v>
      </c>
      <c r="AT11">
        <v>18.312909999999999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1828.7671569999998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298.48320000000001</v>
      </c>
      <c r="L12">
        <v>355</v>
      </c>
      <c r="M12">
        <v>45</v>
      </c>
      <c r="N12">
        <v>118.125</v>
      </c>
      <c r="O12">
        <v>123.66562500000001</v>
      </c>
      <c r="P12">
        <v>88.5</v>
      </c>
      <c r="Q12">
        <v>6</v>
      </c>
      <c r="R12">
        <v>22.299299999999999</v>
      </c>
      <c r="S12">
        <v>12</v>
      </c>
      <c r="T12">
        <v>0</v>
      </c>
      <c r="U12">
        <v>418.77</v>
      </c>
      <c r="V12">
        <v>15.464600000000001</v>
      </c>
      <c r="W12">
        <v>44.346499999999999</v>
      </c>
      <c r="X12">
        <v>98.34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19.971599999999999</v>
      </c>
      <c r="AH12">
        <v>0</v>
      </c>
      <c r="AI12">
        <v>0</v>
      </c>
      <c r="AJ12">
        <v>0</v>
      </c>
      <c r="AK12">
        <v>26.395199999999999</v>
      </c>
      <c r="AL12">
        <v>2.3239999999999998</v>
      </c>
      <c r="AM12">
        <v>0</v>
      </c>
      <c r="AN12">
        <v>0.59302999999999995</v>
      </c>
      <c r="AO12">
        <v>1.1759999999999999</v>
      </c>
      <c r="AP12">
        <v>11.922267</v>
      </c>
      <c r="AQ12">
        <v>0</v>
      </c>
      <c r="AR12">
        <v>6.6239999999999997</v>
      </c>
      <c r="AS12">
        <v>5.3807999999999998</v>
      </c>
      <c r="AT12">
        <v>18.014582999999998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1825.7485569999997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298.48320000000001</v>
      </c>
      <c r="L13">
        <v>355</v>
      </c>
      <c r="M13">
        <v>45</v>
      </c>
      <c r="N13">
        <v>118.125</v>
      </c>
      <c r="O13">
        <v>123.66562500000001</v>
      </c>
      <c r="P13">
        <v>88.5</v>
      </c>
      <c r="Q13">
        <v>6</v>
      </c>
      <c r="R13">
        <v>22.299299999999999</v>
      </c>
      <c r="S13">
        <v>12</v>
      </c>
      <c r="T13">
        <v>0</v>
      </c>
      <c r="U13">
        <v>418.77</v>
      </c>
      <c r="V13">
        <v>15.464600000000001</v>
      </c>
      <c r="W13">
        <v>44.346499999999999</v>
      </c>
      <c r="X13">
        <v>98.34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19.971599999999999</v>
      </c>
      <c r="AH13">
        <v>0</v>
      </c>
      <c r="AI13">
        <v>0</v>
      </c>
      <c r="AJ13">
        <v>0</v>
      </c>
      <c r="AK13">
        <v>26.395199999999999</v>
      </c>
      <c r="AL13">
        <v>2.3239999999999998</v>
      </c>
      <c r="AM13">
        <v>0</v>
      </c>
      <c r="AN13">
        <v>0.59302999999999995</v>
      </c>
      <c r="AO13">
        <v>1.1759999999999999</v>
      </c>
      <c r="AP13">
        <v>5.1239999999999997</v>
      </c>
      <c r="AQ13">
        <v>0</v>
      </c>
      <c r="AR13">
        <v>6.6239999999999997</v>
      </c>
      <c r="AS13">
        <v>5.3807999999999998</v>
      </c>
      <c r="AT13">
        <v>18.854489000000001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1819.7901959999999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298.48320000000001</v>
      </c>
      <c r="L14">
        <v>355</v>
      </c>
      <c r="M14">
        <v>45</v>
      </c>
      <c r="N14">
        <v>118.125</v>
      </c>
      <c r="O14">
        <v>123.66562500000001</v>
      </c>
      <c r="P14">
        <v>88.5</v>
      </c>
      <c r="Q14">
        <v>6</v>
      </c>
      <c r="R14">
        <v>22.299299999999999</v>
      </c>
      <c r="S14">
        <v>12</v>
      </c>
      <c r="T14">
        <v>0</v>
      </c>
      <c r="U14">
        <v>418.77</v>
      </c>
      <c r="V14">
        <v>15.464600000000001</v>
      </c>
      <c r="W14">
        <v>44.346499999999999</v>
      </c>
      <c r="X14">
        <v>98.34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19.971599999999999</v>
      </c>
      <c r="AH14">
        <v>0</v>
      </c>
      <c r="AI14">
        <v>0</v>
      </c>
      <c r="AJ14">
        <v>0</v>
      </c>
      <c r="AK14">
        <v>26.395199999999999</v>
      </c>
      <c r="AL14">
        <v>2.3239999999999998</v>
      </c>
      <c r="AM14">
        <v>0</v>
      </c>
      <c r="AN14">
        <v>0.59302999999999995</v>
      </c>
      <c r="AO14">
        <v>1.1759999999999999</v>
      </c>
      <c r="AP14">
        <v>5.1239999999999997</v>
      </c>
      <c r="AQ14">
        <v>0</v>
      </c>
      <c r="AR14">
        <v>6.6239999999999997</v>
      </c>
      <c r="AS14">
        <v>5.3807999999999998</v>
      </c>
      <c r="AT14">
        <v>19.983429000000001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1820.919136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293.80380000000002</v>
      </c>
      <c r="L15">
        <v>355</v>
      </c>
      <c r="M15">
        <v>45</v>
      </c>
      <c r="N15">
        <v>118.125</v>
      </c>
      <c r="O15">
        <v>123.66562500000001</v>
      </c>
      <c r="P15">
        <v>88.5</v>
      </c>
      <c r="Q15">
        <v>6</v>
      </c>
      <c r="R15">
        <v>12</v>
      </c>
      <c r="S15">
        <v>12</v>
      </c>
      <c r="T15">
        <v>0</v>
      </c>
      <c r="U15">
        <v>418.77</v>
      </c>
      <c r="V15">
        <v>9.1045999999999996</v>
      </c>
      <c r="W15">
        <v>33.543526999999997</v>
      </c>
      <c r="X15">
        <v>98.34</v>
      </c>
      <c r="Y15">
        <v>0</v>
      </c>
      <c r="Z15">
        <v>1.1000000000000001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19.971599999999999</v>
      </c>
      <c r="AH15">
        <v>23.390899999999998</v>
      </c>
      <c r="AI15">
        <v>0</v>
      </c>
      <c r="AJ15">
        <v>0</v>
      </c>
      <c r="AK15">
        <v>26.395199999999999</v>
      </c>
      <c r="AL15">
        <v>2.3239999999999998</v>
      </c>
      <c r="AM15">
        <v>0</v>
      </c>
      <c r="AN15">
        <v>0.59302999999999995</v>
      </c>
      <c r="AO15">
        <v>1.1759999999999999</v>
      </c>
      <c r="AP15">
        <v>5.1239999999999997</v>
      </c>
      <c r="AQ15">
        <v>0</v>
      </c>
      <c r="AR15">
        <v>6.6239999999999997</v>
      </c>
      <c r="AS15">
        <v>5.3807999999999998</v>
      </c>
      <c r="AT15">
        <v>19.594882999999999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60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1810.8798169999998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293.80380000000002</v>
      </c>
      <c r="L16">
        <v>355</v>
      </c>
      <c r="M16">
        <v>45</v>
      </c>
      <c r="N16">
        <v>118.125</v>
      </c>
      <c r="O16">
        <v>123.66562500000001</v>
      </c>
      <c r="P16">
        <v>88.5</v>
      </c>
      <c r="Q16">
        <v>6</v>
      </c>
      <c r="R16">
        <v>12</v>
      </c>
      <c r="S16">
        <v>12</v>
      </c>
      <c r="T16">
        <v>0</v>
      </c>
      <c r="U16">
        <v>418.77</v>
      </c>
      <c r="V16">
        <v>9.1045999999999996</v>
      </c>
      <c r="W16">
        <v>31.346499999999999</v>
      </c>
      <c r="X16">
        <v>98.34</v>
      </c>
      <c r="Y16">
        <v>0</v>
      </c>
      <c r="Z16">
        <v>1.1000000000000001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19.971599999999999</v>
      </c>
      <c r="AH16">
        <v>23.390899999999998</v>
      </c>
      <c r="AI16">
        <v>0</v>
      </c>
      <c r="AJ16">
        <v>0</v>
      </c>
      <c r="AK16">
        <v>26.395199999999999</v>
      </c>
      <c r="AL16">
        <v>2.3239999999999998</v>
      </c>
      <c r="AM16">
        <v>0</v>
      </c>
      <c r="AN16">
        <v>0.59302999999999995</v>
      </c>
      <c r="AO16">
        <v>1.1759999999999999</v>
      </c>
      <c r="AP16">
        <v>5.1239999999999997</v>
      </c>
      <c r="AQ16">
        <v>0</v>
      </c>
      <c r="AR16">
        <v>6.6239999999999997</v>
      </c>
      <c r="AS16">
        <v>5.3807999999999998</v>
      </c>
      <c r="AT16">
        <v>17.665247999999998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61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1807.7531549999999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293.80380000000002</v>
      </c>
      <c r="L17">
        <v>355</v>
      </c>
      <c r="M17">
        <v>45</v>
      </c>
      <c r="N17">
        <v>118.125</v>
      </c>
      <c r="O17">
        <v>123.66562500000001</v>
      </c>
      <c r="P17">
        <v>88.5</v>
      </c>
      <c r="Q17">
        <v>6</v>
      </c>
      <c r="R17">
        <v>12</v>
      </c>
      <c r="S17">
        <v>12</v>
      </c>
      <c r="T17">
        <v>0</v>
      </c>
      <c r="U17">
        <v>418.77</v>
      </c>
      <c r="V17">
        <v>9.1045999999999996</v>
      </c>
      <c r="W17">
        <v>31.346499999999999</v>
      </c>
      <c r="X17">
        <v>98.34</v>
      </c>
      <c r="Y17">
        <v>0</v>
      </c>
      <c r="Z17">
        <v>1.1000000000000001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19.971599999999999</v>
      </c>
      <c r="AH17">
        <v>23.390899999999998</v>
      </c>
      <c r="AI17">
        <v>0</v>
      </c>
      <c r="AJ17">
        <v>0</v>
      </c>
      <c r="AK17">
        <v>26.395199999999999</v>
      </c>
      <c r="AL17">
        <v>2.3239999999999998</v>
      </c>
      <c r="AM17">
        <v>0</v>
      </c>
      <c r="AN17">
        <v>0.59302999999999995</v>
      </c>
      <c r="AO17">
        <v>1.1759999999999999</v>
      </c>
      <c r="AP17">
        <v>5.1239999999999997</v>
      </c>
      <c r="AQ17">
        <v>0</v>
      </c>
      <c r="AR17">
        <v>6.6239999999999997</v>
      </c>
      <c r="AS17">
        <v>5.3807999999999998</v>
      </c>
      <c r="AT17">
        <v>19.255040000000001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61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1809.3429469999999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293.80380000000002</v>
      </c>
      <c r="L18">
        <v>355</v>
      </c>
      <c r="M18">
        <v>45</v>
      </c>
      <c r="N18">
        <v>118.125</v>
      </c>
      <c r="O18">
        <v>123.66562500000001</v>
      </c>
      <c r="P18">
        <v>88.5</v>
      </c>
      <c r="Q18">
        <v>6</v>
      </c>
      <c r="R18">
        <v>12</v>
      </c>
      <c r="S18">
        <v>12</v>
      </c>
      <c r="T18">
        <v>0</v>
      </c>
      <c r="U18">
        <v>418.77</v>
      </c>
      <c r="V18">
        <v>9.1045999999999996</v>
      </c>
      <c r="W18">
        <v>31.346499999999999</v>
      </c>
      <c r="X18">
        <v>98.34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19.971599999999999</v>
      </c>
      <c r="AH18">
        <v>23.390899999999998</v>
      </c>
      <c r="AI18">
        <v>0</v>
      </c>
      <c r="AJ18">
        <v>0</v>
      </c>
      <c r="AK18">
        <v>26.395199999999999</v>
      </c>
      <c r="AL18">
        <v>2.3239999999999998</v>
      </c>
      <c r="AM18">
        <v>0</v>
      </c>
      <c r="AN18">
        <v>0.59302999999999995</v>
      </c>
      <c r="AO18">
        <v>1.1759999999999999</v>
      </c>
      <c r="AP18">
        <v>5.1239999999999997</v>
      </c>
      <c r="AQ18">
        <v>0</v>
      </c>
      <c r="AR18">
        <v>6.6239999999999997</v>
      </c>
      <c r="AS18">
        <v>5.3807999999999998</v>
      </c>
      <c r="AT18">
        <v>18.208808999999999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1806.2967159999998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293.80380000000002</v>
      </c>
      <c r="L19">
        <v>355</v>
      </c>
      <c r="M19">
        <v>45</v>
      </c>
      <c r="N19">
        <v>118.125</v>
      </c>
      <c r="O19">
        <v>123.66562500000001</v>
      </c>
      <c r="P19">
        <v>88.5</v>
      </c>
      <c r="Q19">
        <v>6</v>
      </c>
      <c r="R19">
        <v>12</v>
      </c>
      <c r="S19">
        <v>12</v>
      </c>
      <c r="T19">
        <v>0</v>
      </c>
      <c r="U19">
        <v>418.77</v>
      </c>
      <c r="V19">
        <v>9.1045999999999996</v>
      </c>
      <c r="W19">
        <v>31.346499999999999</v>
      </c>
      <c r="X19">
        <v>98.34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19.971599999999999</v>
      </c>
      <c r="AH19">
        <v>23.390899999999998</v>
      </c>
      <c r="AI19">
        <v>0</v>
      </c>
      <c r="AJ19">
        <v>0</v>
      </c>
      <c r="AK19">
        <v>26.395199999999999</v>
      </c>
      <c r="AL19">
        <v>2.3239999999999998</v>
      </c>
      <c r="AM19">
        <v>0</v>
      </c>
      <c r="AN19">
        <v>0.59302999999999995</v>
      </c>
      <c r="AO19">
        <v>1.1759999999999999</v>
      </c>
      <c r="AP19">
        <v>5.1239999999999997</v>
      </c>
      <c r="AQ19">
        <v>0</v>
      </c>
      <c r="AR19">
        <v>6.6239999999999997</v>
      </c>
      <c r="AS19">
        <v>5.3807999999999998</v>
      </c>
      <c r="AT19">
        <v>16.793735999999999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1804.8816429999999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328.80380000000002</v>
      </c>
      <c r="L20">
        <v>355</v>
      </c>
      <c r="M20">
        <v>45</v>
      </c>
      <c r="N20">
        <v>118.125</v>
      </c>
      <c r="O20">
        <v>123.66562500000001</v>
      </c>
      <c r="P20">
        <v>88.5</v>
      </c>
      <c r="Q20">
        <v>6</v>
      </c>
      <c r="R20">
        <v>12</v>
      </c>
      <c r="S20">
        <v>12</v>
      </c>
      <c r="T20">
        <v>0</v>
      </c>
      <c r="U20">
        <v>418.77</v>
      </c>
      <c r="V20">
        <v>20.73</v>
      </c>
      <c r="W20">
        <v>44.346499999999999</v>
      </c>
      <c r="X20">
        <v>98.34</v>
      </c>
      <c r="Y20">
        <v>0</v>
      </c>
      <c r="Z20">
        <v>1.1000000000000001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19.971599999999999</v>
      </c>
      <c r="AH20">
        <v>23.390899999999998</v>
      </c>
      <c r="AI20">
        <v>0</v>
      </c>
      <c r="AJ20">
        <v>0</v>
      </c>
      <c r="AK20">
        <v>26.395199999999999</v>
      </c>
      <c r="AL20">
        <v>2.3239999999999998</v>
      </c>
      <c r="AM20">
        <v>0</v>
      </c>
      <c r="AN20">
        <v>0.59302999999999995</v>
      </c>
      <c r="AO20">
        <v>1.1759999999999999</v>
      </c>
      <c r="AP20">
        <v>5.1239999999999997</v>
      </c>
      <c r="AQ20">
        <v>0</v>
      </c>
      <c r="AR20">
        <v>6.6239999999999997</v>
      </c>
      <c r="AS20">
        <v>5.3807999999999998</v>
      </c>
      <c r="AT20">
        <v>19.966175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61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1869.679482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341.56009999999998</v>
      </c>
      <c r="L21">
        <v>355</v>
      </c>
      <c r="M21">
        <v>45</v>
      </c>
      <c r="N21">
        <v>118.125</v>
      </c>
      <c r="O21">
        <v>123.66562500000001</v>
      </c>
      <c r="P21">
        <v>88.5</v>
      </c>
      <c r="Q21">
        <v>6</v>
      </c>
      <c r="R21">
        <v>19.967510000000001</v>
      </c>
      <c r="S21">
        <v>12</v>
      </c>
      <c r="T21">
        <v>0</v>
      </c>
      <c r="U21">
        <v>418.77</v>
      </c>
      <c r="V21">
        <v>20.73</v>
      </c>
      <c r="W21">
        <v>44.346499999999999</v>
      </c>
      <c r="X21">
        <v>98.34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19.971599999999999</v>
      </c>
      <c r="AH21">
        <v>23.390899999999998</v>
      </c>
      <c r="AI21">
        <v>0</v>
      </c>
      <c r="AJ21">
        <v>0</v>
      </c>
      <c r="AK21">
        <v>26.395199999999999</v>
      </c>
      <c r="AL21">
        <v>2.3239999999999998</v>
      </c>
      <c r="AM21">
        <v>0</v>
      </c>
      <c r="AN21">
        <v>0.59302999999999995</v>
      </c>
      <c r="AO21">
        <v>1.1759999999999999</v>
      </c>
      <c r="AP21">
        <v>5.1239999999999997</v>
      </c>
      <c r="AQ21">
        <v>0</v>
      </c>
      <c r="AR21">
        <v>6.6239999999999997</v>
      </c>
      <c r="AS21">
        <v>5.3807999999999998</v>
      </c>
      <c r="AT21">
        <v>20.000024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1891.4371409999997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341.56009999999998</v>
      </c>
      <c r="L22">
        <v>437</v>
      </c>
      <c r="M22">
        <v>45</v>
      </c>
      <c r="N22">
        <v>118.125</v>
      </c>
      <c r="O22">
        <v>123.66562500000001</v>
      </c>
      <c r="P22">
        <v>88.5</v>
      </c>
      <c r="Q22">
        <v>6</v>
      </c>
      <c r="R22">
        <v>24.8261</v>
      </c>
      <c r="S22">
        <v>12</v>
      </c>
      <c r="T22">
        <v>0</v>
      </c>
      <c r="U22">
        <v>418.77</v>
      </c>
      <c r="V22">
        <v>20.73</v>
      </c>
      <c r="W22">
        <v>44.346499999999999</v>
      </c>
      <c r="X22">
        <v>98.34</v>
      </c>
      <c r="Y22">
        <v>0</v>
      </c>
      <c r="Z22">
        <v>1.1000000000000001</v>
      </c>
      <c r="AA22">
        <v>0</v>
      </c>
      <c r="AB22">
        <v>13.17004</v>
      </c>
      <c r="AC22">
        <v>0</v>
      </c>
      <c r="AD22">
        <v>0</v>
      </c>
      <c r="AE22">
        <v>16.478852</v>
      </c>
      <c r="AF22">
        <v>8.8740000000000006</v>
      </c>
      <c r="AG22">
        <v>19.971599999999999</v>
      </c>
      <c r="AH22">
        <v>23.390899999999998</v>
      </c>
      <c r="AI22">
        <v>0</v>
      </c>
      <c r="AJ22">
        <v>0</v>
      </c>
      <c r="AK22">
        <v>26.395199999999999</v>
      </c>
      <c r="AL22">
        <v>2.3239999999999998</v>
      </c>
      <c r="AM22">
        <v>0</v>
      </c>
      <c r="AN22">
        <v>0.59302999999999995</v>
      </c>
      <c r="AO22">
        <v>1.1759999999999999</v>
      </c>
      <c r="AP22">
        <v>5.1239999999999997</v>
      </c>
      <c r="AQ22">
        <v>0</v>
      </c>
      <c r="AR22">
        <v>6.6239999999999997</v>
      </c>
      <c r="AS22">
        <v>5.3807999999999998</v>
      </c>
      <c r="AT22">
        <v>20.000024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1991.4657709999999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341.56009999999998</v>
      </c>
      <c r="L23">
        <v>487</v>
      </c>
      <c r="M23">
        <v>45</v>
      </c>
      <c r="N23">
        <v>118.125</v>
      </c>
      <c r="O23">
        <v>123.66562500000001</v>
      </c>
      <c r="P23">
        <v>88.5</v>
      </c>
      <c r="Q23">
        <v>6</v>
      </c>
      <c r="R23">
        <v>24.8261</v>
      </c>
      <c r="S23">
        <v>12</v>
      </c>
      <c r="T23">
        <v>0</v>
      </c>
      <c r="U23">
        <v>418.77</v>
      </c>
      <c r="V23">
        <v>20.73</v>
      </c>
      <c r="W23">
        <v>44.346499999999999</v>
      </c>
      <c r="X23">
        <v>98.34</v>
      </c>
      <c r="Y23">
        <v>0</v>
      </c>
      <c r="Z23">
        <v>1.1000000000000001</v>
      </c>
      <c r="AA23">
        <v>0</v>
      </c>
      <c r="AB23">
        <v>13.17004</v>
      </c>
      <c r="AC23">
        <v>0</v>
      </c>
      <c r="AD23">
        <v>1.321</v>
      </c>
      <c r="AE23">
        <v>32.957704</v>
      </c>
      <c r="AF23">
        <v>8.8740000000000006</v>
      </c>
      <c r="AG23">
        <v>19.971599999999999</v>
      </c>
      <c r="AH23">
        <v>42.615000000000002</v>
      </c>
      <c r="AI23">
        <v>0</v>
      </c>
      <c r="AJ23">
        <v>0</v>
      </c>
      <c r="AK23">
        <v>26.395199999999999</v>
      </c>
      <c r="AL23">
        <v>2.3239999999999998</v>
      </c>
      <c r="AM23">
        <v>0</v>
      </c>
      <c r="AN23">
        <v>0.59302999999999995</v>
      </c>
      <c r="AO23">
        <v>1.1759999999999999</v>
      </c>
      <c r="AP23">
        <v>5.1239999999999997</v>
      </c>
      <c r="AQ23">
        <v>0</v>
      </c>
      <c r="AR23">
        <v>6.6239999999999997</v>
      </c>
      <c r="AS23">
        <v>7.3986000000000001</v>
      </c>
      <c r="AT23">
        <v>20.000024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2082.5075229999998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341.56009999999998</v>
      </c>
      <c r="L24">
        <v>557</v>
      </c>
      <c r="M24">
        <v>45</v>
      </c>
      <c r="N24">
        <v>118.125</v>
      </c>
      <c r="O24">
        <v>123.66562500000001</v>
      </c>
      <c r="P24">
        <v>88.5</v>
      </c>
      <c r="Q24">
        <v>6</v>
      </c>
      <c r="R24">
        <v>24.8261</v>
      </c>
      <c r="S24">
        <v>12</v>
      </c>
      <c r="T24">
        <v>0</v>
      </c>
      <c r="U24">
        <v>418.77</v>
      </c>
      <c r="V24">
        <v>20.73</v>
      </c>
      <c r="W24">
        <v>44.346499999999999</v>
      </c>
      <c r="X24">
        <v>98.34</v>
      </c>
      <c r="Y24">
        <v>0</v>
      </c>
      <c r="Z24">
        <v>1.1000000000000001</v>
      </c>
      <c r="AA24">
        <v>0</v>
      </c>
      <c r="AB24">
        <v>13.17004</v>
      </c>
      <c r="AC24">
        <v>0</v>
      </c>
      <c r="AD24">
        <v>9.1149000000000004</v>
      </c>
      <c r="AE24">
        <v>32.957704</v>
      </c>
      <c r="AF24">
        <v>8.8740000000000006</v>
      </c>
      <c r="AG24">
        <v>19.971599999999999</v>
      </c>
      <c r="AH24">
        <v>42.615000000000002</v>
      </c>
      <c r="AI24">
        <v>0</v>
      </c>
      <c r="AJ24">
        <v>0</v>
      </c>
      <c r="AK24">
        <v>26.395199999999999</v>
      </c>
      <c r="AL24">
        <v>2.3239999999999998</v>
      </c>
      <c r="AM24">
        <v>0</v>
      </c>
      <c r="AN24">
        <v>0.59302999999999995</v>
      </c>
      <c r="AO24">
        <v>1.1759999999999999</v>
      </c>
      <c r="AP24">
        <v>5.1239999999999997</v>
      </c>
      <c r="AQ24">
        <v>15.12</v>
      </c>
      <c r="AR24">
        <v>6.6239999999999997</v>
      </c>
      <c r="AS24">
        <v>7.3986000000000001</v>
      </c>
      <c r="AT24">
        <v>20.000024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2176.4214229999993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341.56009999999998</v>
      </c>
      <c r="L25">
        <v>653.15009999999995</v>
      </c>
      <c r="M25">
        <v>45</v>
      </c>
      <c r="N25">
        <v>118.125</v>
      </c>
      <c r="O25">
        <v>123.66562500000001</v>
      </c>
      <c r="P25">
        <v>88.5</v>
      </c>
      <c r="Q25">
        <v>9.9251000000000005</v>
      </c>
      <c r="R25">
        <v>33.289751000000003</v>
      </c>
      <c r="S25">
        <v>22.293600000000001</v>
      </c>
      <c r="T25">
        <v>0</v>
      </c>
      <c r="U25">
        <v>418.77</v>
      </c>
      <c r="V25">
        <v>20.73</v>
      </c>
      <c r="W25">
        <v>44.346499999999999</v>
      </c>
      <c r="X25">
        <v>98.34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9.1149000000000004</v>
      </c>
      <c r="AE25">
        <v>32.957704</v>
      </c>
      <c r="AF25">
        <v>8.8740000000000006</v>
      </c>
      <c r="AG25">
        <v>19.971599999999999</v>
      </c>
      <c r="AH25">
        <v>42.615000000000002</v>
      </c>
      <c r="AI25">
        <v>0</v>
      </c>
      <c r="AJ25">
        <v>0</v>
      </c>
      <c r="AK25">
        <v>26.395199999999999</v>
      </c>
      <c r="AL25">
        <v>2.3239999999999998</v>
      </c>
      <c r="AM25">
        <v>0</v>
      </c>
      <c r="AN25">
        <v>0.59302999999999995</v>
      </c>
      <c r="AO25">
        <v>1.1759999999999999</v>
      </c>
      <c r="AP25">
        <v>5.1239999999999997</v>
      </c>
      <c r="AQ25">
        <v>15.561</v>
      </c>
      <c r="AR25">
        <v>6.6239999999999997</v>
      </c>
      <c r="AS25">
        <v>7.3986000000000001</v>
      </c>
      <c r="AT25">
        <v>20.000024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2296.6948739999989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341.56009999999998</v>
      </c>
      <c r="L26">
        <v>653.15009999999995</v>
      </c>
      <c r="M26">
        <v>45</v>
      </c>
      <c r="N26">
        <v>118.125</v>
      </c>
      <c r="O26">
        <v>123.66562500000001</v>
      </c>
      <c r="P26">
        <v>88.5</v>
      </c>
      <c r="Q26">
        <v>9.9251000000000005</v>
      </c>
      <c r="R26">
        <v>33.57</v>
      </c>
      <c r="S26">
        <v>22.293600000000001</v>
      </c>
      <c r="T26">
        <v>0</v>
      </c>
      <c r="U26">
        <v>418.77</v>
      </c>
      <c r="V26">
        <v>20.73</v>
      </c>
      <c r="W26">
        <v>44.346499999999999</v>
      </c>
      <c r="X26">
        <v>98.34</v>
      </c>
      <c r="Y26">
        <v>0</v>
      </c>
      <c r="Z26">
        <v>1.1000000000000001</v>
      </c>
      <c r="AA26">
        <v>7.0309999999999997</v>
      </c>
      <c r="AB26">
        <v>13.17004</v>
      </c>
      <c r="AC26">
        <v>0</v>
      </c>
      <c r="AD26">
        <v>17.569299999999998</v>
      </c>
      <c r="AE26">
        <v>32.957704</v>
      </c>
      <c r="AF26">
        <v>8.8740000000000006</v>
      </c>
      <c r="AG26">
        <v>19.971599999999999</v>
      </c>
      <c r="AH26">
        <v>56.82</v>
      </c>
      <c r="AI26">
        <v>3.819</v>
      </c>
      <c r="AJ26">
        <v>0</v>
      </c>
      <c r="AK26">
        <v>26.395199999999999</v>
      </c>
      <c r="AL26">
        <v>2.3239999999999998</v>
      </c>
      <c r="AM26">
        <v>5.1986999999999997</v>
      </c>
      <c r="AN26">
        <v>0.59302999999999995</v>
      </c>
      <c r="AO26">
        <v>1.1759999999999999</v>
      </c>
      <c r="AP26">
        <v>5.1239999999999997</v>
      </c>
      <c r="AQ26">
        <v>31.122</v>
      </c>
      <c r="AR26">
        <v>6.6239999999999997</v>
      </c>
      <c r="AS26">
        <v>7.3986000000000001</v>
      </c>
      <c r="AT26">
        <v>20.000024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2354.2442229999988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341.56009999999998</v>
      </c>
      <c r="L27">
        <v>653.15009999999995</v>
      </c>
      <c r="M27">
        <v>45</v>
      </c>
      <c r="N27">
        <v>118.125</v>
      </c>
      <c r="O27">
        <v>123.66562500000001</v>
      </c>
      <c r="P27">
        <v>88.5</v>
      </c>
      <c r="Q27">
        <v>9.9251000000000005</v>
      </c>
      <c r="R27">
        <v>33.57</v>
      </c>
      <c r="S27">
        <v>22.293600000000001</v>
      </c>
      <c r="T27">
        <v>0</v>
      </c>
      <c r="U27">
        <v>418.77</v>
      </c>
      <c r="V27">
        <v>20.73</v>
      </c>
      <c r="W27">
        <v>44.346499999999999</v>
      </c>
      <c r="X27">
        <v>98.34</v>
      </c>
      <c r="Y27">
        <v>0</v>
      </c>
      <c r="Z27">
        <v>3.3</v>
      </c>
      <c r="AA27">
        <v>14.061999999999999</v>
      </c>
      <c r="AB27">
        <v>26.34008</v>
      </c>
      <c r="AC27">
        <v>1.2734000000000001</v>
      </c>
      <c r="AD27">
        <v>27.3447</v>
      </c>
      <c r="AE27">
        <v>49.436556000000003</v>
      </c>
      <c r="AF27">
        <v>17.748000000000001</v>
      </c>
      <c r="AG27">
        <v>19.971599999999999</v>
      </c>
      <c r="AH27">
        <v>75.760000000000005</v>
      </c>
      <c r="AI27">
        <v>16.350411999999999</v>
      </c>
      <c r="AJ27">
        <v>0</v>
      </c>
      <c r="AK27">
        <v>26.395199999999999</v>
      </c>
      <c r="AL27">
        <v>2.3239999999999998</v>
      </c>
      <c r="AM27">
        <v>10.557359999999999</v>
      </c>
      <c r="AN27">
        <v>0.59302999999999995</v>
      </c>
      <c r="AO27">
        <v>1.1759999999999999</v>
      </c>
      <c r="AP27">
        <v>5.1239999999999997</v>
      </c>
      <c r="AQ27">
        <v>46.683</v>
      </c>
      <c r="AR27">
        <v>49.68</v>
      </c>
      <c r="AS27">
        <v>7.3986000000000001</v>
      </c>
      <c r="AT27">
        <v>20.000024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2515.4939869999994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341.56009999999998</v>
      </c>
      <c r="L28">
        <v>653.15009999999995</v>
      </c>
      <c r="M28">
        <v>45</v>
      </c>
      <c r="N28">
        <v>118.125</v>
      </c>
      <c r="O28">
        <v>123.66562500000001</v>
      </c>
      <c r="P28">
        <v>88.5</v>
      </c>
      <c r="Q28">
        <v>9.9251000000000005</v>
      </c>
      <c r="R28">
        <v>33.57</v>
      </c>
      <c r="S28">
        <v>22.293600000000001</v>
      </c>
      <c r="T28">
        <v>0</v>
      </c>
      <c r="U28">
        <v>418.77</v>
      </c>
      <c r="V28">
        <v>20.73</v>
      </c>
      <c r="W28">
        <v>44.346499999999999</v>
      </c>
      <c r="X28">
        <v>98.34</v>
      </c>
      <c r="Y28">
        <v>0</v>
      </c>
      <c r="Z28">
        <v>19.5624</v>
      </c>
      <c r="AA28">
        <v>26.07</v>
      </c>
      <c r="AB28">
        <v>39.510120000000001</v>
      </c>
      <c r="AC28">
        <v>19.374780999999999</v>
      </c>
      <c r="AD28">
        <v>36.544144000000003</v>
      </c>
      <c r="AE28">
        <v>49.436556000000003</v>
      </c>
      <c r="AF28">
        <v>39.0456</v>
      </c>
      <c r="AG28">
        <v>19.971599999999999</v>
      </c>
      <c r="AH28">
        <v>113.64</v>
      </c>
      <c r="AI28">
        <v>16.350411999999999</v>
      </c>
      <c r="AJ28">
        <v>0</v>
      </c>
      <c r="AK28">
        <v>26.395199999999999</v>
      </c>
      <c r="AL28">
        <v>2.3239999999999998</v>
      </c>
      <c r="AM28">
        <v>15.804048</v>
      </c>
      <c r="AN28">
        <v>0.59302999999999995</v>
      </c>
      <c r="AO28">
        <v>1.1759999999999999</v>
      </c>
      <c r="AP28">
        <v>5.1239999999999997</v>
      </c>
      <c r="AQ28">
        <v>62.244</v>
      </c>
      <c r="AR28">
        <v>49.68</v>
      </c>
      <c r="AS28">
        <v>7.3986000000000001</v>
      </c>
      <c r="AT28">
        <v>20.000024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86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2674.2205399999989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341.56009999999998</v>
      </c>
      <c r="L29">
        <v>653.15009999999995</v>
      </c>
      <c r="M29">
        <v>45</v>
      </c>
      <c r="N29">
        <v>118.125</v>
      </c>
      <c r="O29">
        <v>123.66562500000001</v>
      </c>
      <c r="P29">
        <v>88.5</v>
      </c>
      <c r="Q29">
        <v>9.9251000000000005</v>
      </c>
      <c r="R29">
        <v>33.57</v>
      </c>
      <c r="S29">
        <v>22.293600000000001</v>
      </c>
      <c r="T29">
        <v>0</v>
      </c>
      <c r="U29">
        <v>418.77</v>
      </c>
      <c r="V29">
        <v>20.73</v>
      </c>
      <c r="W29">
        <v>44.346499999999999</v>
      </c>
      <c r="X29">
        <v>98.34</v>
      </c>
      <c r="Y29">
        <v>0</v>
      </c>
      <c r="Z29">
        <v>19.5624</v>
      </c>
      <c r="AA29">
        <v>39.5</v>
      </c>
      <c r="AB29">
        <v>39.510120000000001</v>
      </c>
      <c r="AC29">
        <v>19.374780999999999</v>
      </c>
      <c r="AD29">
        <v>36.544144000000003</v>
      </c>
      <c r="AE29">
        <v>49.436556000000003</v>
      </c>
      <c r="AF29">
        <v>39.0456</v>
      </c>
      <c r="AG29">
        <v>19.971599999999999</v>
      </c>
      <c r="AH29">
        <v>132.58000000000001</v>
      </c>
      <c r="AI29">
        <v>16.350411999999999</v>
      </c>
      <c r="AJ29">
        <v>0</v>
      </c>
      <c r="AK29">
        <v>26.395199999999999</v>
      </c>
      <c r="AL29">
        <v>12.782</v>
      </c>
      <c r="AM29">
        <v>15.804048</v>
      </c>
      <c r="AN29">
        <v>0.59302999999999995</v>
      </c>
      <c r="AO29">
        <v>1.1759999999999999</v>
      </c>
      <c r="AP29">
        <v>5.1239999999999997</v>
      </c>
      <c r="AQ29">
        <v>62.244</v>
      </c>
      <c r="AR29">
        <v>11.04</v>
      </c>
      <c r="AS29">
        <v>7.3986000000000001</v>
      </c>
      <c r="AT29">
        <v>20.000024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2678.408539999999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341.56009999999998</v>
      </c>
      <c r="L30">
        <v>653.15009999999995</v>
      </c>
      <c r="M30">
        <v>45</v>
      </c>
      <c r="N30">
        <v>118.125</v>
      </c>
      <c r="O30">
        <v>123.66562500000001</v>
      </c>
      <c r="P30">
        <v>88.5</v>
      </c>
      <c r="Q30">
        <v>9.9251000000000005</v>
      </c>
      <c r="R30">
        <v>33.57</v>
      </c>
      <c r="S30">
        <v>22.293600000000001</v>
      </c>
      <c r="T30">
        <v>0</v>
      </c>
      <c r="U30">
        <v>418.77</v>
      </c>
      <c r="V30">
        <v>20.73</v>
      </c>
      <c r="W30">
        <v>44.346499999999999</v>
      </c>
      <c r="X30">
        <v>98.34</v>
      </c>
      <c r="Y30">
        <v>0</v>
      </c>
      <c r="Z30">
        <v>19.5624</v>
      </c>
      <c r="AA30">
        <v>39.5</v>
      </c>
      <c r="AB30">
        <v>39.510120000000001</v>
      </c>
      <c r="AC30">
        <v>19.374780999999999</v>
      </c>
      <c r="AD30">
        <v>36.544144000000003</v>
      </c>
      <c r="AE30">
        <v>49.436556000000003</v>
      </c>
      <c r="AF30">
        <v>39.0456</v>
      </c>
      <c r="AG30">
        <v>19.971599999999999</v>
      </c>
      <c r="AH30">
        <v>132.58000000000001</v>
      </c>
      <c r="AI30">
        <v>16.350411999999999</v>
      </c>
      <c r="AJ30">
        <v>0</v>
      </c>
      <c r="AK30">
        <v>26.395199999999999</v>
      </c>
      <c r="AL30">
        <v>70.882000000000005</v>
      </c>
      <c r="AM30">
        <v>15.804048</v>
      </c>
      <c r="AN30">
        <v>0.59302999999999995</v>
      </c>
      <c r="AO30">
        <v>1.1759999999999999</v>
      </c>
      <c r="AP30">
        <v>5.1239999999999997</v>
      </c>
      <c r="AQ30">
        <v>62.244</v>
      </c>
      <c r="AR30">
        <v>6.6239999999999997</v>
      </c>
      <c r="AS30">
        <v>7.3986000000000001</v>
      </c>
      <c r="AT30">
        <v>20.000024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2732.0925399999987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341.56009999999998</v>
      </c>
      <c r="L31">
        <v>653.15009999999995</v>
      </c>
      <c r="M31">
        <v>45</v>
      </c>
      <c r="N31">
        <v>118.125</v>
      </c>
      <c r="O31">
        <v>123.66562500000001</v>
      </c>
      <c r="P31">
        <v>88.5</v>
      </c>
      <c r="Q31">
        <v>9.9251000000000005</v>
      </c>
      <c r="R31">
        <v>33.57</v>
      </c>
      <c r="S31">
        <v>22.293600000000001</v>
      </c>
      <c r="T31">
        <v>0</v>
      </c>
      <c r="U31">
        <v>418.77</v>
      </c>
      <c r="V31">
        <v>20.73</v>
      </c>
      <c r="W31">
        <v>44.346499999999999</v>
      </c>
      <c r="X31">
        <v>98.34</v>
      </c>
      <c r="Y31">
        <v>0</v>
      </c>
      <c r="Z31">
        <v>19.5624</v>
      </c>
      <c r="AA31">
        <v>39.5</v>
      </c>
      <c r="AB31">
        <v>39.510120000000001</v>
      </c>
      <c r="AC31">
        <v>19.374780999999999</v>
      </c>
      <c r="AD31">
        <v>33.024999999999999</v>
      </c>
      <c r="AE31">
        <v>49.436556000000003</v>
      </c>
      <c r="AF31">
        <v>39.0456</v>
      </c>
      <c r="AG31">
        <v>19.971599999999999</v>
      </c>
      <c r="AH31">
        <v>113.64</v>
      </c>
      <c r="AI31">
        <v>16.350411999999999</v>
      </c>
      <c r="AJ31">
        <v>0</v>
      </c>
      <c r="AK31">
        <v>26.395199999999999</v>
      </c>
      <c r="AL31">
        <v>70.882000000000005</v>
      </c>
      <c r="AM31">
        <v>15.804048</v>
      </c>
      <c r="AN31">
        <v>0.59302999999999995</v>
      </c>
      <c r="AO31">
        <v>1.1759999999999999</v>
      </c>
      <c r="AP31">
        <v>5.1239999999999997</v>
      </c>
      <c r="AQ31">
        <v>62.244</v>
      </c>
      <c r="AR31">
        <v>6.6239999999999997</v>
      </c>
      <c r="AS31">
        <v>7.3986000000000001</v>
      </c>
      <c r="AT31">
        <v>20.000024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2719.6333959999988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341.56009999999998</v>
      </c>
      <c r="L32">
        <v>653.15009999999995</v>
      </c>
      <c r="M32">
        <v>45</v>
      </c>
      <c r="N32">
        <v>118.125</v>
      </c>
      <c r="O32">
        <v>123.66562500000001</v>
      </c>
      <c r="P32">
        <v>88.5</v>
      </c>
      <c r="Q32">
        <v>9.9251000000000005</v>
      </c>
      <c r="R32">
        <v>33.57</v>
      </c>
      <c r="S32">
        <v>22.293600000000001</v>
      </c>
      <c r="T32">
        <v>0</v>
      </c>
      <c r="U32">
        <v>418.77</v>
      </c>
      <c r="V32">
        <v>20.73</v>
      </c>
      <c r="W32">
        <v>44.346499999999999</v>
      </c>
      <c r="X32">
        <v>98.34</v>
      </c>
      <c r="Y32">
        <v>0</v>
      </c>
      <c r="Z32">
        <v>19.5624</v>
      </c>
      <c r="AA32">
        <v>26.07</v>
      </c>
      <c r="AB32">
        <v>39.510120000000001</v>
      </c>
      <c r="AC32">
        <v>19.374780999999999</v>
      </c>
      <c r="AD32">
        <v>18.229800000000001</v>
      </c>
      <c r="AE32">
        <v>49.436556000000003</v>
      </c>
      <c r="AF32">
        <v>39.0456</v>
      </c>
      <c r="AG32">
        <v>19.971599999999999</v>
      </c>
      <c r="AH32">
        <v>113.64</v>
      </c>
      <c r="AI32">
        <v>16.350411999999999</v>
      </c>
      <c r="AJ32">
        <v>0</v>
      </c>
      <c r="AK32">
        <v>26.395199999999999</v>
      </c>
      <c r="AL32">
        <v>70.882000000000005</v>
      </c>
      <c r="AM32">
        <v>15.804048</v>
      </c>
      <c r="AN32">
        <v>0.59302999999999995</v>
      </c>
      <c r="AO32">
        <v>1.1759999999999999</v>
      </c>
      <c r="AP32">
        <v>5.1239999999999997</v>
      </c>
      <c r="AQ32">
        <v>62.244</v>
      </c>
      <c r="AR32">
        <v>6.6239999999999997</v>
      </c>
      <c r="AS32">
        <v>7.3986000000000001</v>
      </c>
      <c r="AT32">
        <v>20.000024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2691.408195999999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341.56009999999998</v>
      </c>
      <c r="L33">
        <v>653.15009999999995</v>
      </c>
      <c r="M33">
        <v>45</v>
      </c>
      <c r="N33">
        <v>118.125</v>
      </c>
      <c r="O33">
        <v>123.66562500000001</v>
      </c>
      <c r="P33">
        <v>88.5</v>
      </c>
      <c r="Q33">
        <v>9.9251000000000005</v>
      </c>
      <c r="R33">
        <v>33.57</v>
      </c>
      <c r="S33">
        <v>22.293600000000001</v>
      </c>
      <c r="T33">
        <v>0</v>
      </c>
      <c r="U33">
        <v>418.77</v>
      </c>
      <c r="V33">
        <v>20.73</v>
      </c>
      <c r="W33">
        <v>44.346499999999999</v>
      </c>
      <c r="X33">
        <v>98.34</v>
      </c>
      <c r="Y33">
        <v>0</v>
      </c>
      <c r="Z33">
        <v>6.5208000000000004</v>
      </c>
      <c r="AA33">
        <v>13.43</v>
      </c>
      <c r="AB33">
        <v>39.510120000000001</v>
      </c>
      <c r="AC33">
        <v>19.374780999999999</v>
      </c>
      <c r="AD33">
        <v>9.1149000000000004</v>
      </c>
      <c r="AE33">
        <v>49.436556000000003</v>
      </c>
      <c r="AF33">
        <v>39.0456</v>
      </c>
      <c r="AG33">
        <v>19.971599999999999</v>
      </c>
      <c r="AH33">
        <v>108.905</v>
      </c>
      <c r="AI33">
        <v>3.819</v>
      </c>
      <c r="AJ33">
        <v>0</v>
      </c>
      <c r="AK33">
        <v>26.395199999999999</v>
      </c>
      <c r="AL33">
        <v>70.882000000000005</v>
      </c>
      <c r="AM33">
        <v>15.804048</v>
      </c>
      <c r="AN33">
        <v>0.59302999999999995</v>
      </c>
      <c r="AO33">
        <v>1.1759999999999999</v>
      </c>
      <c r="AP33">
        <v>5.1239999999999997</v>
      </c>
      <c r="AQ33">
        <v>62.244</v>
      </c>
      <c r="AR33">
        <v>6.6239999999999997</v>
      </c>
      <c r="AS33">
        <v>7.3986000000000001</v>
      </c>
      <c r="AT33">
        <v>20.000024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106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2649.3452839999995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341.56009999999998</v>
      </c>
      <c r="L34">
        <v>653.15009999999995</v>
      </c>
      <c r="M34">
        <v>45</v>
      </c>
      <c r="N34">
        <v>118.125</v>
      </c>
      <c r="O34">
        <v>123.66562500000001</v>
      </c>
      <c r="P34">
        <v>88.5</v>
      </c>
      <c r="Q34">
        <v>9.9251000000000005</v>
      </c>
      <c r="R34">
        <v>33.57</v>
      </c>
      <c r="S34">
        <v>22.293600000000001</v>
      </c>
      <c r="T34">
        <v>0</v>
      </c>
      <c r="U34">
        <v>418.77</v>
      </c>
      <c r="V34">
        <v>20.73</v>
      </c>
      <c r="W34">
        <v>44.346499999999999</v>
      </c>
      <c r="X34">
        <v>98.34</v>
      </c>
      <c r="Y34">
        <v>0</v>
      </c>
      <c r="Z34">
        <v>0</v>
      </c>
      <c r="AA34">
        <v>0</v>
      </c>
      <c r="AB34">
        <v>13.17004</v>
      </c>
      <c r="AC34">
        <v>0</v>
      </c>
      <c r="AD34">
        <v>0</v>
      </c>
      <c r="AE34">
        <v>32.844799999999999</v>
      </c>
      <c r="AF34">
        <v>17.748000000000001</v>
      </c>
      <c r="AG34">
        <v>19.971599999999999</v>
      </c>
      <c r="AH34">
        <v>85.23</v>
      </c>
      <c r="AI34">
        <v>0</v>
      </c>
      <c r="AJ34">
        <v>0</v>
      </c>
      <c r="AK34">
        <v>26.395199999999999</v>
      </c>
      <c r="AL34">
        <v>12.782</v>
      </c>
      <c r="AM34">
        <v>10.557359999999999</v>
      </c>
      <c r="AN34">
        <v>0.59302999999999995</v>
      </c>
      <c r="AO34">
        <v>1.1759999999999999</v>
      </c>
      <c r="AP34">
        <v>5.1239999999999997</v>
      </c>
      <c r="AQ34">
        <v>62.244</v>
      </c>
      <c r="AR34">
        <v>6.6239999999999997</v>
      </c>
      <c r="AS34">
        <v>7.3986000000000001</v>
      </c>
      <c r="AT34">
        <v>20.000024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106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2445.8346789999991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341.56009999999998</v>
      </c>
      <c r="L35">
        <v>574.65509999999995</v>
      </c>
      <c r="M35">
        <v>45</v>
      </c>
      <c r="N35">
        <v>118.125</v>
      </c>
      <c r="O35">
        <v>123.66562500000001</v>
      </c>
      <c r="P35">
        <v>88.5</v>
      </c>
      <c r="Q35">
        <v>9.9251000000000005</v>
      </c>
      <c r="R35">
        <v>33.57</v>
      </c>
      <c r="S35">
        <v>22.293600000000001</v>
      </c>
      <c r="T35">
        <v>0</v>
      </c>
      <c r="U35">
        <v>418.77</v>
      </c>
      <c r="V35">
        <v>20.731850000000001</v>
      </c>
      <c r="W35">
        <v>44.346499999999999</v>
      </c>
      <c r="X35">
        <v>98.34</v>
      </c>
      <c r="Y35">
        <v>0</v>
      </c>
      <c r="Z35">
        <v>0</v>
      </c>
      <c r="AA35">
        <v>0</v>
      </c>
      <c r="AB35">
        <v>13.17004</v>
      </c>
      <c r="AC35">
        <v>0</v>
      </c>
      <c r="AD35">
        <v>0</v>
      </c>
      <c r="AE35">
        <v>16.4224</v>
      </c>
      <c r="AF35">
        <v>8.8740000000000006</v>
      </c>
      <c r="AG35">
        <v>19.971599999999999</v>
      </c>
      <c r="AH35">
        <v>66.290000000000006</v>
      </c>
      <c r="AI35">
        <v>0</v>
      </c>
      <c r="AJ35">
        <v>0</v>
      </c>
      <c r="AK35">
        <v>26.395199999999999</v>
      </c>
      <c r="AL35">
        <v>2.3239999999999998</v>
      </c>
      <c r="AM35">
        <v>5.2786799999999996</v>
      </c>
      <c r="AN35">
        <v>0.59302999999999995</v>
      </c>
      <c r="AO35">
        <v>1.1759999999999999</v>
      </c>
      <c r="AP35">
        <v>5.1239999999999997</v>
      </c>
      <c r="AQ35">
        <v>62.244</v>
      </c>
      <c r="AR35">
        <v>6.6239999999999997</v>
      </c>
      <c r="AS35">
        <v>7.3986000000000001</v>
      </c>
      <c r="AT35">
        <v>20.000024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116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2317.3684489999991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341.56009999999998</v>
      </c>
      <c r="L36">
        <v>494.6551</v>
      </c>
      <c r="M36">
        <v>45</v>
      </c>
      <c r="N36">
        <v>118.125</v>
      </c>
      <c r="O36">
        <v>123.66562500000001</v>
      </c>
      <c r="P36">
        <v>88.5</v>
      </c>
      <c r="Q36">
        <v>8.3876000000000008</v>
      </c>
      <c r="R36">
        <v>33.57</v>
      </c>
      <c r="S36">
        <v>18.590499999999999</v>
      </c>
      <c r="T36">
        <v>0</v>
      </c>
      <c r="U36">
        <v>418.77</v>
      </c>
      <c r="V36">
        <v>20.731850000000001</v>
      </c>
      <c r="W36">
        <v>44.346499999999999</v>
      </c>
      <c r="X36">
        <v>98.34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16.4224</v>
      </c>
      <c r="AF36">
        <v>8.8740000000000006</v>
      </c>
      <c r="AG36">
        <v>19.971599999999999</v>
      </c>
      <c r="AH36">
        <v>56.82</v>
      </c>
      <c r="AI36">
        <v>0</v>
      </c>
      <c r="AJ36">
        <v>0</v>
      </c>
      <c r="AK36">
        <v>26.395199999999999</v>
      </c>
      <c r="AL36">
        <v>2.3239999999999998</v>
      </c>
      <c r="AM36">
        <v>0</v>
      </c>
      <c r="AN36">
        <v>0.59302999999999995</v>
      </c>
      <c r="AO36">
        <v>1.1759999999999999</v>
      </c>
      <c r="AP36">
        <v>5.1239999999999997</v>
      </c>
      <c r="AQ36">
        <v>46.683</v>
      </c>
      <c r="AR36">
        <v>11.04</v>
      </c>
      <c r="AS36">
        <v>7.3986000000000001</v>
      </c>
      <c r="AT36">
        <v>20.000024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116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2206.2341689999998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341.56009999999998</v>
      </c>
      <c r="L37">
        <v>434.6551</v>
      </c>
      <c r="M37">
        <v>45</v>
      </c>
      <c r="N37">
        <v>118.125</v>
      </c>
      <c r="O37">
        <v>123.66562500000001</v>
      </c>
      <c r="P37">
        <v>88.5</v>
      </c>
      <c r="Q37">
        <v>8.3876000000000008</v>
      </c>
      <c r="R37">
        <v>33.57</v>
      </c>
      <c r="S37">
        <v>18.590499999999999</v>
      </c>
      <c r="T37">
        <v>0</v>
      </c>
      <c r="U37">
        <v>418.77</v>
      </c>
      <c r="V37">
        <v>20.731850000000001</v>
      </c>
      <c r="W37">
        <v>44.346499999999999</v>
      </c>
      <c r="X37">
        <v>98.34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16.4224</v>
      </c>
      <c r="AF37">
        <v>8.8740000000000006</v>
      </c>
      <c r="AG37">
        <v>19.971599999999999</v>
      </c>
      <c r="AH37">
        <v>37.880000000000003</v>
      </c>
      <c r="AI37">
        <v>0</v>
      </c>
      <c r="AJ37">
        <v>0</v>
      </c>
      <c r="AK37">
        <v>26.395199999999999</v>
      </c>
      <c r="AL37">
        <v>2.3239999999999998</v>
      </c>
      <c r="AM37">
        <v>0</v>
      </c>
      <c r="AN37">
        <v>0.59302999999999995</v>
      </c>
      <c r="AO37">
        <v>0</v>
      </c>
      <c r="AP37">
        <v>5.1239999999999997</v>
      </c>
      <c r="AQ37">
        <v>45.36</v>
      </c>
      <c r="AR37">
        <v>11.04</v>
      </c>
      <c r="AS37">
        <v>9.4163999999999994</v>
      </c>
      <c r="AT37">
        <v>20.000024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126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2136.8129689999996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341.56009999999998</v>
      </c>
      <c r="L38">
        <v>434.6551</v>
      </c>
      <c r="M38">
        <v>45</v>
      </c>
      <c r="N38">
        <v>118.125</v>
      </c>
      <c r="O38">
        <v>123.66562500000001</v>
      </c>
      <c r="P38">
        <v>88.5</v>
      </c>
      <c r="Q38">
        <v>8.3876000000000008</v>
      </c>
      <c r="R38">
        <v>33.57</v>
      </c>
      <c r="S38">
        <v>18.590499999999999</v>
      </c>
      <c r="T38">
        <v>0</v>
      </c>
      <c r="U38">
        <v>418.77</v>
      </c>
      <c r="V38">
        <v>20.731850000000001</v>
      </c>
      <c r="W38">
        <v>44.346499999999999</v>
      </c>
      <c r="X38">
        <v>98.34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16.4224</v>
      </c>
      <c r="AF38">
        <v>8.8740000000000006</v>
      </c>
      <c r="AG38">
        <v>19.971599999999999</v>
      </c>
      <c r="AH38">
        <v>18.940000000000001</v>
      </c>
      <c r="AI38">
        <v>0</v>
      </c>
      <c r="AJ38">
        <v>0</v>
      </c>
      <c r="AK38">
        <v>26.395199999999999</v>
      </c>
      <c r="AL38">
        <v>2.3239999999999998</v>
      </c>
      <c r="AM38">
        <v>0</v>
      </c>
      <c r="AN38">
        <v>0.59302999999999995</v>
      </c>
      <c r="AO38">
        <v>0</v>
      </c>
      <c r="AP38">
        <v>5.1239999999999997</v>
      </c>
      <c r="AQ38">
        <v>45.36</v>
      </c>
      <c r="AR38">
        <v>11.04</v>
      </c>
      <c r="AS38">
        <v>24.75168</v>
      </c>
      <c r="AT38">
        <v>20.000024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137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2144.2082489999998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341.56009999999998</v>
      </c>
      <c r="L39">
        <v>392.6551</v>
      </c>
      <c r="M39">
        <v>45</v>
      </c>
      <c r="N39">
        <v>118.125</v>
      </c>
      <c r="O39">
        <v>123.66562500000001</v>
      </c>
      <c r="P39">
        <v>88.5</v>
      </c>
      <c r="Q39">
        <v>8.3876000000000008</v>
      </c>
      <c r="R39">
        <v>33.57</v>
      </c>
      <c r="S39">
        <v>18.590499999999999</v>
      </c>
      <c r="T39">
        <v>0</v>
      </c>
      <c r="U39">
        <v>418.77</v>
      </c>
      <c r="V39">
        <v>20.731850000000001</v>
      </c>
      <c r="W39">
        <v>44.346499999999999</v>
      </c>
      <c r="X39">
        <v>98.34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16.4224</v>
      </c>
      <c r="AF39">
        <v>8.8740000000000006</v>
      </c>
      <c r="AG39">
        <v>19.971599999999999</v>
      </c>
      <c r="AH39">
        <v>18.940000000000001</v>
      </c>
      <c r="AI39">
        <v>0</v>
      </c>
      <c r="AJ39">
        <v>0</v>
      </c>
      <c r="AK39">
        <v>26.395199999999999</v>
      </c>
      <c r="AL39">
        <v>2.3239999999999998</v>
      </c>
      <c r="AM39">
        <v>0</v>
      </c>
      <c r="AN39">
        <v>0.59302999999999995</v>
      </c>
      <c r="AO39">
        <v>0.58799999999999997</v>
      </c>
      <c r="AP39">
        <v>5.1239999999999997</v>
      </c>
      <c r="AQ39">
        <v>30.366</v>
      </c>
      <c r="AR39">
        <v>49.68</v>
      </c>
      <c r="AS39">
        <v>24.75168</v>
      </c>
      <c r="AT39">
        <v>18.899968000000001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120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2108.342193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341.56009999999998</v>
      </c>
      <c r="L40">
        <v>463.1551</v>
      </c>
      <c r="M40">
        <v>45</v>
      </c>
      <c r="N40">
        <v>118.125</v>
      </c>
      <c r="O40">
        <v>123.66562500000001</v>
      </c>
      <c r="P40">
        <v>88.5</v>
      </c>
      <c r="Q40">
        <v>8.3876000000000008</v>
      </c>
      <c r="R40">
        <v>33.57</v>
      </c>
      <c r="S40">
        <v>18.590499999999999</v>
      </c>
      <c r="T40">
        <v>0</v>
      </c>
      <c r="U40">
        <v>418.77</v>
      </c>
      <c r="V40">
        <v>20.731850000000001</v>
      </c>
      <c r="W40">
        <v>44.346499999999999</v>
      </c>
      <c r="X40">
        <v>98.34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16.4224</v>
      </c>
      <c r="AF40">
        <v>8.8740000000000006</v>
      </c>
      <c r="AG40">
        <v>19.971599999999999</v>
      </c>
      <c r="AH40">
        <v>18.940000000000001</v>
      </c>
      <c r="AI40">
        <v>0</v>
      </c>
      <c r="AJ40">
        <v>0</v>
      </c>
      <c r="AK40">
        <v>26.395199999999999</v>
      </c>
      <c r="AL40">
        <v>2.3239999999999998</v>
      </c>
      <c r="AM40">
        <v>0</v>
      </c>
      <c r="AN40">
        <v>0.59302999999999995</v>
      </c>
      <c r="AO40">
        <v>0.58799999999999997</v>
      </c>
      <c r="AP40">
        <v>5.1239999999999997</v>
      </c>
      <c r="AQ40">
        <v>15.561</v>
      </c>
      <c r="AR40">
        <v>49.68</v>
      </c>
      <c r="AS40">
        <v>24.75168</v>
      </c>
      <c r="AT40">
        <v>18.899968000000001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126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2170.0371930000001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341.56009999999998</v>
      </c>
      <c r="L41">
        <v>534.65509999999995</v>
      </c>
      <c r="M41">
        <v>45</v>
      </c>
      <c r="N41">
        <v>118.125</v>
      </c>
      <c r="O41">
        <v>123.66562500000001</v>
      </c>
      <c r="P41">
        <v>88.5</v>
      </c>
      <c r="Q41">
        <v>8.3876000000000008</v>
      </c>
      <c r="R41">
        <v>33.57</v>
      </c>
      <c r="S41">
        <v>18.590499999999999</v>
      </c>
      <c r="T41">
        <v>0</v>
      </c>
      <c r="U41">
        <v>418.77</v>
      </c>
      <c r="V41">
        <v>20.731850000000001</v>
      </c>
      <c r="W41">
        <v>44.346499999999999</v>
      </c>
      <c r="X41">
        <v>98.34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16.4224</v>
      </c>
      <c r="AF41">
        <v>8.8740000000000006</v>
      </c>
      <c r="AG41">
        <v>19.971599999999999</v>
      </c>
      <c r="AH41">
        <v>18.940000000000001</v>
      </c>
      <c r="AI41">
        <v>0</v>
      </c>
      <c r="AJ41">
        <v>0</v>
      </c>
      <c r="AK41">
        <v>26.395199999999999</v>
      </c>
      <c r="AL41">
        <v>2.3239999999999998</v>
      </c>
      <c r="AM41">
        <v>0</v>
      </c>
      <c r="AN41">
        <v>0.59302999999999995</v>
      </c>
      <c r="AO41">
        <v>0.58799999999999997</v>
      </c>
      <c r="AP41">
        <v>5.1239999999999997</v>
      </c>
      <c r="AQ41">
        <v>0</v>
      </c>
      <c r="AR41">
        <v>11.04</v>
      </c>
      <c r="AS41">
        <v>24.75168</v>
      </c>
      <c r="AT41">
        <v>18.899968000000001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130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2191.3361930000001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341.56009999999998</v>
      </c>
      <c r="L42">
        <v>574.65509999999995</v>
      </c>
      <c r="M42">
        <v>45</v>
      </c>
      <c r="N42">
        <v>118.125</v>
      </c>
      <c r="O42">
        <v>123.66562500000001</v>
      </c>
      <c r="P42">
        <v>88.5</v>
      </c>
      <c r="Q42">
        <v>8.3876000000000008</v>
      </c>
      <c r="R42">
        <v>33.57</v>
      </c>
      <c r="S42">
        <v>18.590499999999999</v>
      </c>
      <c r="T42">
        <v>0</v>
      </c>
      <c r="U42">
        <v>418.77</v>
      </c>
      <c r="V42">
        <v>20.731850000000001</v>
      </c>
      <c r="W42">
        <v>44.346499999999999</v>
      </c>
      <c r="X42">
        <v>98.34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16.4224</v>
      </c>
      <c r="AF42">
        <v>8.8740000000000006</v>
      </c>
      <c r="AG42">
        <v>19.971599999999999</v>
      </c>
      <c r="AH42">
        <v>18.940000000000001</v>
      </c>
      <c r="AI42">
        <v>0</v>
      </c>
      <c r="AJ42">
        <v>0</v>
      </c>
      <c r="AK42">
        <v>26.395199999999999</v>
      </c>
      <c r="AL42">
        <v>2.3239999999999998</v>
      </c>
      <c r="AM42">
        <v>0</v>
      </c>
      <c r="AN42">
        <v>0.59302999999999995</v>
      </c>
      <c r="AO42">
        <v>0.58799999999999997</v>
      </c>
      <c r="AP42">
        <v>5.1239999999999997</v>
      </c>
      <c r="AQ42">
        <v>0</v>
      </c>
      <c r="AR42">
        <v>11.04</v>
      </c>
      <c r="AS42">
        <v>24.75168</v>
      </c>
      <c r="AT42">
        <v>18.899968000000001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2241.3361930000001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341.56009999999998</v>
      </c>
      <c r="L43">
        <v>502.1551</v>
      </c>
      <c r="M43">
        <v>45</v>
      </c>
      <c r="N43">
        <v>118.125</v>
      </c>
      <c r="O43">
        <v>123.66562500000001</v>
      </c>
      <c r="P43">
        <v>88.5</v>
      </c>
      <c r="Q43">
        <v>8.3876000000000008</v>
      </c>
      <c r="R43">
        <v>33.57</v>
      </c>
      <c r="S43">
        <v>18.590499999999999</v>
      </c>
      <c r="T43">
        <v>0</v>
      </c>
      <c r="U43">
        <v>418.77</v>
      </c>
      <c r="V43">
        <v>20.731850000000001</v>
      </c>
      <c r="W43">
        <v>44.346499999999999</v>
      </c>
      <c r="X43">
        <v>98.34</v>
      </c>
      <c r="Y43">
        <v>0</v>
      </c>
      <c r="Z43">
        <v>0</v>
      </c>
      <c r="AA43">
        <v>0</v>
      </c>
      <c r="AB43">
        <v>13.17004</v>
      </c>
      <c r="AC43">
        <v>0</v>
      </c>
      <c r="AD43">
        <v>0</v>
      </c>
      <c r="AE43">
        <v>16.4224</v>
      </c>
      <c r="AF43">
        <v>8.8740000000000006</v>
      </c>
      <c r="AG43">
        <v>19.971599999999999</v>
      </c>
      <c r="AH43">
        <v>18.940000000000001</v>
      </c>
      <c r="AI43">
        <v>0</v>
      </c>
      <c r="AJ43">
        <v>0</v>
      </c>
      <c r="AK43">
        <v>26.395199999999999</v>
      </c>
      <c r="AL43">
        <v>2.3239999999999998</v>
      </c>
      <c r="AM43">
        <v>0</v>
      </c>
      <c r="AN43">
        <v>0.59302999999999995</v>
      </c>
      <c r="AO43">
        <v>0.58799999999999997</v>
      </c>
      <c r="AP43">
        <v>5.1239999999999997</v>
      </c>
      <c r="AQ43">
        <v>0</v>
      </c>
      <c r="AR43">
        <v>11.04</v>
      </c>
      <c r="AS43">
        <v>24.75168</v>
      </c>
      <c r="AT43">
        <v>18.899968000000001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2168.8361930000001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341.56009999999998</v>
      </c>
      <c r="L44">
        <v>434.6551</v>
      </c>
      <c r="M44">
        <v>45</v>
      </c>
      <c r="N44">
        <v>118.125</v>
      </c>
      <c r="O44">
        <v>123.66562500000001</v>
      </c>
      <c r="P44">
        <v>88.5</v>
      </c>
      <c r="Q44">
        <v>8.3876000000000008</v>
      </c>
      <c r="R44">
        <v>33.57</v>
      </c>
      <c r="S44">
        <v>18.590499999999999</v>
      </c>
      <c r="T44">
        <v>0</v>
      </c>
      <c r="U44">
        <v>418.77</v>
      </c>
      <c r="V44">
        <v>20.731850000000001</v>
      </c>
      <c r="W44">
        <v>44.346499999999999</v>
      </c>
      <c r="X44">
        <v>98.34</v>
      </c>
      <c r="Y44">
        <v>0</v>
      </c>
      <c r="Z44">
        <v>0</v>
      </c>
      <c r="AA44">
        <v>0</v>
      </c>
      <c r="AB44">
        <v>13.17004</v>
      </c>
      <c r="AC44">
        <v>0</v>
      </c>
      <c r="AD44">
        <v>0</v>
      </c>
      <c r="AE44">
        <v>16.478852</v>
      </c>
      <c r="AF44">
        <v>8.8740000000000006</v>
      </c>
      <c r="AG44">
        <v>19.971599999999999</v>
      </c>
      <c r="AH44">
        <v>18.940000000000001</v>
      </c>
      <c r="AI44">
        <v>0</v>
      </c>
      <c r="AJ44">
        <v>0</v>
      </c>
      <c r="AK44">
        <v>26.395199999999999</v>
      </c>
      <c r="AL44">
        <v>2.3239999999999998</v>
      </c>
      <c r="AM44">
        <v>0</v>
      </c>
      <c r="AN44">
        <v>0.59302999999999995</v>
      </c>
      <c r="AO44">
        <v>0.58799999999999997</v>
      </c>
      <c r="AP44">
        <v>5.1239999999999997</v>
      </c>
      <c r="AQ44">
        <v>0</v>
      </c>
      <c r="AR44">
        <v>11.04</v>
      </c>
      <c r="AS44">
        <v>24.75168</v>
      </c>
      <c r="AT44">
        <v>18.899968000000001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2101.3926449999999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341.56009999999998</v>
      </c>
      <c r="L45">
        <v>434.6551</v>
      </c>
      <c r="M45">
        <v>45</v>
      </c>
      <c r="N45">
        <v>118.125</v>
      </c>
      <c r="O45">
        <v>123.66562500000001</v>
      </c>
      <c r="P45">
        <v>88.5</v>
      </c>
      <c r="Q45">
        <v>8.3876000000000008</v>
      </c>
      <c r="R45">
        <v>33.57</v>
      </c>
      <c r="S45">
        <v>18.590499999999999</v>
      </c>
      <c r="T45">
        <v>0</v>
      </c>
      <c r="U45">
        <v>418.77</v>
      </c>
      <c r="V45">
        <v>20.731850000000001</v>
      </c>
      <c r="W45">
        <v>44.346499999999999</v>
      </c>
      <c r="X45">
        <v>98.34</v>
      </c>
      <c r="Y45">
        <v>0</v>
      </c>
      <c r="Z45">
        <v>0</v>
      </c>
      <c r="AA45">
        <v>0</v>
      </c>
      <c r="AB45">
        <v>13.17004</v>
      </c>
      <c r="AC45">
        <v>0</v>
      </c>
      <c r="AD45">
        <v>0</v>
      </c>
      <c r="AE45">
        <v>16.478852</v>
      </c>
      <c r="AF45">
        <v>8.8740000000000006</v>
      </c>
      <c r="AG45">
        <v>19.971599999999999</v>
      </c>
      <c r="AH45">
        <v>18.940000000000001</v>
      </c>
      <c r="AI45">
        <v>0</v>
      </c>
      <c r="AJ45">
        <v>0</v>
      </c>
      <c r="AK45">
        <v>26.395199999999999</v>
      </c>
      <c r="AL45">
        <v>2.3239999999999998</v>
      </c>
      <c r="AM45">
        <v>0</v>
      </c>
      <c r="AN45">
        <v>0.59302999999999995</v>
      </c>
      <c r="AO45">
        <v>0.58799999999999997</v>
      </c>
      <c r="AP45">
        <v>5.1239999999999997</v>
      </c>
      <c r="AQ45">
        <v>0</v>
      </c>
      <c r="AR45">
        <v>11.04</v>
      </c>
      <c r="AS45">
        <v>24.75168</v>
      </c>
      <c r="AT45">
        <v>18.899968000000001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2101.3926449999999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341.56009999999998</v>
      </c>
      <c r="L46">
        <v>434.6551</v>
      </c>
      <c r="M46">
        <v>45</v>
      </c>
      <c r="N46">
        <v>118.125</v>
      </c>
      <c r="O46">
        <v>123.66562500000001</v>
      </c>
      <c r="P46">
        <v>88.5</v>
      </c>
      <c r="Q46">
        <v>9.9242329999999992</v>
      </c>
      <c r="R46">
        <v>33.57</v>
      </c>
      <c r="S46">
        <v>22.293600000000001</v>
      </c>
      <c r="T46">
        <v>0</v>
      </c>
      <c r="U46">
        <v>418.77</v>
      </c>
      <c r="V46">
        <v>20.731850000000001</v>
      </c>
      <c r="W46">
        <v>44.346499999999999</v>
      </c>
      <c r="X46">
        <v>98.34</v>
      </c>
      <c r="Y46">
        <v>0</v>
      </c>
      <c r="Z46">
        <v>0</v>
      </c>
      <c r="AA46">
        <v>0</v>
      </c>
      <c r="AB46">
        <v>13.17004</v>
      </c>
      <c r="AC46">
        <v>0</v>
      </c>
      <c r="AD46">
        <v>0</v>
      </c>
      <c r="AE46">
        <v>16.478852</v>
      </c>
      <c r="AF46">
        <v>8.8740000000000006</v>
      </c>
      <c r="AG46">
        <v>19.971599999999999</v>
      </c>
      <c r="AH46">
        <v>18.940000000000001</v>
      </c>
      <c r="AI46">
        <v>0</v>
      </c>
      <c r="AJ46">
        <v>0</v>
      </c>
      <c r="AK46">
        <v>26.395199999999999</v>
      </c>
      <c r="AL46">
        <v>2.3239999999999998</v>
      </c>
      <c r="AM46">
        <v>0</v>
      </c>
      <c r="AN46">
        <v>0.59302999999999995</v>
      </c>
      <c r="AO46">
        <v>0.58799999999999997</v>
      </c>
      <c r="AP46">
        <v>5.1239999999999997</v>
      </c>
      <c r="AQ46">
        <v>0</v>
      </c>
      <c r="AR46">
        <v>11.04</v>
      </c>
      <c r="AS46">
        <v>11.434200000000001</v>
      </c>
      <c r="AT46">
        <v>18.899968000000001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2093.3148979999996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341.56009999999998</v>
      </c>
      <c r="L47">
        <v>434.6551</v>
      </c>
      <c r="M47">
        <v>45</v>
      </c>
      <c r="N47">
        <v>118.125</v>
      </c>
      <c r="O47">
        <v>123.66562500000001</v>
      </c>
      <c r="P47">
        <v>88.5</v>
      </c>
      <c r="Q47">
        <v>9.9251000000000005</v>
      </c>
      <c r="R47">
        <v>33.57</v>
      </c>
      <c r="S47">
        <v>22.293600000000001</v>
      </c>
      <c r="T47">
        <v>0</v>
      </c>
      <c r="U47">
        <v>418.77</v>
      </c>
      <c r="V47">
        <v>20.73</v>
      </c>
      <c r="W47">
        <v>44.346499999999999</v>
      </c>
      <c r="X47">
        <v>98.34</v>
      </c>
      <c r="Y47">
        <v>0</v>
      </c>
      <c r="Z47">
        <v>0</v>
      </c>
      <c r="AA47">
        <v>0</v>
      </c>
      <c r="AB47">
        <v>13.17004</v>
      </c>
      <c r="AC47">
        <v>0</v>
      </c>
      <c r="AD47">
        <v>0</v>
      </c>
      <c r="AE47">
        <v>16.478852</v>
      </c>
      <c r="AF47">
        <v>8.8740000000000006</v>
      </c>
      <c r="AG47">
        <v>19.971599999999999</v>
      </c>
      <c r="AH47">
        <v>18.940000000000001</v>
      </c>
      <c r="AI47">
        <v>0</v>
      </c>
      <c r="AJ47">
        <v>0</v>
      </c>
      <c r="AK47">
        <v>26.395199999999999</v>
      </c>
      <c r="AL47">
        <v>2.3239999999999998</v>
      </c>
      <c r="AM47">
        <v>0</v>
      </c>
      <c r="AN47">
        <v>0.59302999999999995</v>
      </c>
      <c r="AO47">
        <v>0.58799999999999997</v>
      </c>
      <c r="AP47">
        <v>5.1239999999999997</v>
      </c>
      <c r="AQ47">
        <v>0</v>
      </c>
      <c r="AR47">
        <v>11.04</v>
      </c>
      <c r="AS47">
        <v>9.4163999999999994</v>
      </c>
      <c r="AT47">
        <v>18.822465999999999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2091.218613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341.56009999999998</v>
      </c>
      <c r="L48">
        <v>434.6551</v>
      </c>
      <c r="M48">
        <v>45</v>
      </c>
      <c r="N48">
        <v>118.125</v>
      </c>
      <c r="O48">
        <v>123.66562500000001</v>
      </c>
      <c r="P48">
        <v>88.5</v>
      </c>
      <c r="Q48">
        <v>9.9251000000000005</v>
      </c>
      <c r="R48">
        <v>33.57</v>
      </c>
      <c r="S48">
        <v>22.293600000000001</v>
      </c>
      <c r="T48">
        <v>0</v>
      </c>
      <c r="U48">
        <v>418.77</v>
      </c>
      <c r="V48">
        <v>20.73</v>
      </c>
      <c r="W48">
        <v>44.346499999999999</v>
      </c>
      <c r="X48">
        <v>98.34</v>
      </c>
      <c r="Y48">
        <v>0</v>
      </c>
      <c r="Z48">
        <v>0</v>
      </c>
      <c r="AA48">
        <v>0</v>
      </c>
      <c r="AB48">
        <v>13.17004</v>
      </c>
      <c r="AC48">
        <v>0</v>
      </c>
      <c r="AD48">
        <v>0</v>
      </c>
      <c r="AE48">
        <v>16.478852</v>
      </c>
      <c r="AF48">
        <v>8.8740000000000006</v>
      </c>
      <c r="AG48">
        <v>19.971599999999999</v>
      </c>
      <c r="AH48">
        <v>18.940000000000001</v>
      </c>
      <c r="AI48">
        <v>0</v>
      </c>
      <c r="AJ48">
        <v>0</v>
      </c>
      <c r="AK48">
        <v>26.395199999999999</v>
      </c>
      <c r="AL48">
        <v>2.3239999999999998</v>
      </c>
      <c r="AM48">
        <v>0</v>
      </c>
      <c r="AN48">
        <v>0.59302999999999995</v>
      </c>
      <c r="AO48">
        <v>0.58799999999999997</v>
      </c>
      <c r="AP48">
        <v>5.1239999999999997</v>
      </c>
      <c r="AQ48">
        <v>0</v>
      </c>
      <c r="AR48">
        <v>11.04</v>
      </c>
      <c r="AS48">
        <v>9.4163999999999994</v>
      </c>
      <c r="AT48">
        <v>18.899968000000001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2091.2961150000001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341.56009999999998</v>
      </c>
      <c r="L49">
        <v>434.6551</v>
      </c>
      <c r="M49">
        <v>45</v>
      </c>
      <c r="N49">
        <v>118.125</v>
      </c>
      <c r="O49">
        <v>123.66562500000001</v>
      </c>
      <c r="P49">
        <v>88.5</v>
      </c>
      <c r="Q49">
        <v>9.9251000000000005</v>
      </c>
      <c r="R49">
        <v>33.57</v>
      </c>
      <c r="S49">
        <v>22.293600000000001</v>
      </c>
      <c r="T49">
        <v>0</v>
      </c>
      <c r="U49">
        <v>418.77</v>
      </c>
      <c r="V49">
        <v>20.73</v>
      </c>
      <c r="W49">
        <v>44.346499999999999</v>
      </c>
      <c r="X49">
        <v>98.34</v>
      </c>
      <c r="Y49">
        <v>0</v>
      </c>
      <c r="Z49">
        <v>0</v>
      </c>
      <c r="AA49">
        <v>0</v>
      </c>
      <c r="AB49">
        <v>13.17004</v>
      </c>
      <c r="AC49">
        <v>0</v>
      </c>
      <c r="AD49">
        <v>0</v>
      </c>
      <c r="AE49">
        <v>16.478852</v>
      </c>
      <c r="AF49">
        <v>8.8740000000000006</v>
      </c>
      <c r="AG49">
        <v>19.971599999999999</v>
      </c>
      <c r="AH49">
        <v>18.940000000000001</v>
      </c>
      <c r="AI49">
        <v>0</v>
      </c>
      <c r="AJ49">
        <v>0</v>
      </c>
      <c r="AK49">
        <v>26.395199999999999</v>
      </c>
      <c r="AL49">
        <v>13.363</v>
      </c>
      <c r="AM49">
        <v>0</v>
      </c>
      <c r="AN49">
        <v>0.59302999999999995</v>
      </c>
      <c r="AO49">
        <v>0.58799999999999997</v>
      </c>
      <c r="AP49">
        <v>5.1239999999999997</v>
      </c>
      <c r="AQ49">
        <v>0</v>
      </c>
      <c r="AR49">
        <v>13.247999999999999</v>
      </c>
      <c r="AS49">
        <v>14.7972</v>
      </c>
      <c r="AT49">
        <v>18.899968000000001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2109.9239149999999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341.56009999999998</v>
      </c>
      <c r="L50">
        <v>434.6551</v>
      </c>
      <c r="M50">
        <v>45</v>
      </c>
      <c r="N50">
        <v>118.125</v>
      </c>
      <c r="O50">
        <v>123.66562500000001</v>
      </c>
      <c r="P50">
        <v>88.5</v>
      </c>
      <c r="Q50">
        <v>9.9251000000000005</v>
      </c>
      <c r="R50">
        <v>33.57</v>
      </c>
      <c r="S50">
        <v>22.293600000000001</v>
      </c>
      <c r="T50">
        <v>0</v>
      </c>
      <c r="U50">
        <v>418.77</v>
      </c>
      <c r="V50">
        <v>20.73</v>
      </c>
      <c r="W50">
        <v>44.346499999999999</v>
      </c>
      <c r="X50">
        <v>98.34</v>
      </c>
      <c r="Y50">
        <v>0</v>
      </c>
      <c r="Z50">
        <v>0</v>
      </c>
      <c r="AA50">
        <v>0</v>
      </c>
      <c r="AB50">
        <v>13.17004</v>
      </c>
      <c r="AC50">
        <v>0</v>
      </c>
      <c r="AD50">
        <v>0</v>
      </c>
      <c r="AE50">
        <v>16.478852</v>
      </c>
      <c r="AF50">
        <v>8.8740000000000006</v>
      </c>
      <c r="AG50">
        <v>19.971599999999999</v>
      </c>
      <c r="AH50">
        <v>18.940000000000001</v>
      </c>
      <c r="AI50">
        <v>0</v>
      </c>
      <c r="AJ50">
        <v>0</v>
      </c>
      <c r="AK50">
        <v>26.395199999999999</v>
      </c>
      <c r="AL50">
        <v>13.363</v>
      </c>
      <c r="AM50">
        <v>0</v>
      </c>
      <c r="AN50">
        <v>0.59302999999999995</v>
      </c>
      <c r="AO50">
        <v>0.58799999999999997</v>
      </c>
      <c r="AP50">
        <v>5.1239999999999997</v>
      </c>
      <c r="AQ50">
        <v>0</v>
      </c>
      <c r="AR50">
        <v>13.247999999999999</v>
      </c>
      <c r="AS50">
        <v>14.7972</v>
      </c>
      <c r="AT50">
        <v>18.899968000000001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2109.9239149999999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341.56009999999998</v>
      </c>
      <c r="L51">
        <v>434.6551</v>
      </c>
      <c r="M51">
        <v>45</v>
      </c>
      <c r="N51">
        <v>118.125</v>
      </c>
      <c r="O51">
        <v>123.66562500000001</v>
      </c>
      <c r="P51">
        <v>88.5</v>
      </c>
      <c r="Q51">
        <v>9.9251000000000005</v>
      </c>
      <c r="R51">
        <v>33.57</v>
      </c>
      <c r="S51">
        <v>22.293600000000001</v>
      </c>
      <c r="T51">
        <v>0</v>
      </c>
      <c r="U51">
        <v>418.77</v>
      </c>
      <c r="V51">
        <v>20.73</v>
      </c>
      <c r="W51">
        <v>44.346499999999999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19.971599999999999</v>
      </c>
      <c r="AH51">
        <v>18.940000000000001</v>
      </c>
      <c r="AI51">
        <v>0</v>
      </c>
      <c r="AJ51">
        <v>0</v>
      </c>
      <c r="AK51">
        <v>26.395199999999999</v>
      </c>
      <c r="AL51">
        <v>13.363</v>
      </c>
      <c r="AM51">
        <v>0</v>
      </c>
      <c r="AN51">
        <v>0.59302999999999995</v>
      </c>
      <c r="AO51">
        <v>0.58799999999999997</v>
      </c>
      <c r="AP51">
        <v>4.4835000000000003</v>
      </c>
      <c r="AQ51">
        <v>0</v>
      </c>
      <c r="AR51">
        <v>49.68</v>
      </c>
      <c r="AS51">
        <v>14.7972</v>
      </c>
      <c r="AT51">
        <v>17.800017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2131.445424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341.56009999999998</v>
      </c>
      <c r="L52">
        <v>434.6551</v>
      </c>
      <c r="M52">
        <v>45</v>
      </c>
      <c r="N52">
        <v>118.125</v>
      </c>
      <c r="O52">
        <v>123.66562500000001</v>
      </c>
      <c r="P52">
        <v>88.5</v>
      </c>
      <c r="Q52">
        <v>9.9251000000000005</v>
      </c>
      <c r="R52">
        <v>33.57</v>
      </c>
      <c r="S52">
        <v>22.293600000000001</v>
      </c>
      <c r="T52">
        <v>0</v>
      </c>
      <c r="U52">
        <v>418.77</v>
      </c>
      <c r="V52">
        <v>20.73</v>
      </c>
      <c r="W52">
        <v>44.346499999999999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19.971599999999999</v>
      </c>
      <c r="AH52">
        <v>0</v>
      </c>
      <c r="AI52">
        <v>0</v>
      </c>
      <c r="AJ52">
        <v>0</v>
      </c>
      <c r="AK52">
        <v>26.395199999999999</v>
      </c>
      <c r="AL52">
        <v>13.363</v>
      </c>
      <c r="AM52">
        <v>0</v>
      </c>
      <c r="AN52">
        <v>0.59302999999999995</v>
      </c>
      <c r="AO52">
        <v>0.58799999999999997</v>
      </c>
      <c r="AP52">
        <v>4.4835000000000003</v>
      </c>
      <c r="AQ52">
        <v>0</v>
      </c>
      <c r="AR52">
        <v>49.68</v>
      </c>
      <c r="AS52">
        <v>14.7972</v>
      </c>
      <c r="AT52">
        <v>17.800017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2112.5054239999999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341.56009999999998</v>
      </c>
      <c r="L53">
        <v>434.6551</v>
      </c>
      <c r="M53">
        <v>45</v>
      </c>
      <c r="N53">
        <v>118.125</v>
      </c>
      <c r="O53">
        <v>123.66562500000001</v>
      </c>
      <c r="P53">
        <v>88.5</v>
      </c>
      <c r="Q53">
        <v>9.9251000000000005</v>
      </c>
      <c r="R53">
        <v>33.57</v>
      </c>
      <c r="S53">
        <v>22.293600000000001</v>
      </c>
      <c r="T53">
        <v>0</v>
      </c>
      <c r="U53">
        <v>418.77</v>
      </c>
      <c r="V53">
        <v>20.73</v>
      </c>
      <c r="W53">
        <v>44.346499999999999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19.971599999999999</v>
      </c>
      <c r="AH53">
        <v>0</v>
      </c>
      <c r="AI53">
        <v>0</v>
      </c>
      <c r="AJ53">
        <v>0</v>
      </c>
      <c r="AK53">
        <v>26.395199999999999</v>
      </c>
      <c r="AL53">
        <v>13.363</v>
      </c>
      <c r="AM53">
        <v>0</v>
      </c>
      <c r="AN53">
        <v>0.59302999999999995</v>
      </c>
      <c r="AO53">
        <v>0.58799999999999997</v>
      </c>
      <c r="AP53">
        <v>4.4835000000000003</v>
      </c>
      <c r="AQ53">
        <v>0</v>
      </c>
      <c r="AR53">
        <v>13.247999999999999</v>
      </c>
      <c r="AS53">
        <v>14.7972</v>
      </c>
      <c r="AT53">
        <v>17.800017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2076.0734240000002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341.56009999999998</v>
      </c>
      <c r="L54">
        <v>392.6551</v>
      </c>
      <c r="M54">
        <v>45</v>
      </c>
      <c r="N54">
        <v>118.125</v>
      </c>
      <c r="O54">
        <v>123.66562500000001</v>
      </c>
      <c r="P54">
        <v>88.5</v>
      </c>
      <c r="Q54">
        <v>9.9251000000000005</v>
      </c>
      <c r="R54">
        <v>33.57</v>
      </c>
      <c r="S54">
        <v>22.293600000000001</v>
      </c>
      <c r="T54">
        <v>0</v>
      </c>
      <c r="U54">
        <v>418.77</v>
      </c>
      <c r="V54">
        <v>20.73</v>
      </c>
      <c r="W54">
        <v>44.346499999999999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19.971599999999999</v>
      </c>
      <c r="AH54">
        <v>0</v>
      </c>
      <c r="AI54">
        <v>0</v>
      </c>
      <c r="AJ54">
        <v>0</v>
      </c>
      <c r="AK54">
        <v>26.395199999999999</v>
      </c>
      <c r="AL54">
        <v>13.363</v>
      </c>
      <c r="AM54">
        <v>0</v>
      </c>
      <c r="AN54">
        <v>0.59302999999999995</v>
      </c>
      <c r="AO54">
        <v>0.58799999999999997</v>
      </c>
      <c r="AP54">
        <v>4.4835000000000003</v>
      </c>
      <c r="AQ54">
        <v>0</v>
      </c>
      <c r="AR54">
        <v>13.247999999999999</v>
      </c>
      <c r="AS54">
        <v>14.7972</v>
      </c>
      <c r="AT54">
        <v>17.800017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2034.0734239999999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341.56009999999998</v>
      </c>
      <c r="L55">
        <v>392.6551</v>
      </c>
      <c r="M55">
        <v>45</v>
      </c>
      <c r="N55">
        <v>118.125</v>
      </c>
      <c r="O55">
        <v>123.66562500000001</v>
      </c>
      <c r="P55">
        <v>88.5</v>
      </c>
      <c r="Q55">
        <v>9.9251000000000005</v>
      </c>
      <c r="R55">
        <v>33.57</v>
      </c>
      <c r="S55">
        <v>22.293600000000001</v>
      </c>
      <c r="T55">
        <v>0</v>
      </c>
      <c r="U55">
        <v>418.77</v>
      </c>
      <c r="V55">
        <v>20.73</v>
      </c>
      <c r="W55">
        <v>44.346499999999999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19.971599999999999</v>
      </c>
      <c r="AH55">
        <v>0</v>
      </c>
      <c r="AI55">
        <v>0</v>
      </c>
      <c r="AJ55">
        <v>0</v>
      </c>
      <c r="AK55">
        <v>26.395199999999999</v>
      </c>
      <c r="AL55">
        <v>13.363</v>
      </c>
      <c r="AM55">
        <v>0</v>
      </c>
      <c r="AN55">
        <v>0.59302999999999995</v>
      </c>
      <c r="AO55">
        <v>0.58799999999999997</v>
      </c>
      <c r="AP55">
        <v>11.922267</v>
      </c>
      <c r="AQ55">
        <v>0</v>
      </c>
      <c r="AR55">
        <v>13.247999999999999</v>
      </c>
      <c r="AS55">
        <v>14.7972</v>
      </c>
      <c r="AT55">
        <v>17.800017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2041.5121909999998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341.56009999999998</v>
      </c>
      <c r="L56">
        <v>392.6551</v>
      </c>
      <c r="M56">
        <v>45</v>
      </c>
      <c r="N56">
        <v>118.125</v>
      </c>
      <c r="O56">
        <v>123.66562500000001</v>
      </c>
      <c r="P56">
        <v>88.5</v>
      </c>
      <c r="Q56">
        <v>9.9251000000000005</v>
      </c>
      <c r="R56">
        <v>33.57</v>
      </c>
      <c r="S56">
        <v>22.293600000000001</v>
      </c>
      <c r="T56">
        <v>0</v>
      </c>
      <c r="U56">
        <v>418.77</v>
      </c>
      <c r="V56">
        <v>20.73</v>
      </c>
      <c r="W56">
        <v>44.346499999999999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19.971599999999999</v>
      </c>
      <c r="AH56">
        <v>0</v>
      </c>
      <c r="AI56">
        <v>0</v>
      </c>
      <c r="AJ56">
        <v>0</v>
      </c>
      <c r="AK56">
        <v>26.395199999999999</v>
      </c>
      <c r="AL56">
        <v>13.363</v>
      </c>
      <c r="AM56">
        <v>0</v>
      </c>
      <c r="AN56">
        <v>0.59302999999999995</v>
      </c>
      <c r="AO56">
        <v>0.58799999999999997</v>
      </c>
      <c r="AP56">
        <v>11.922267</v>
      </c>
      <c r="AQ56">
        <v>0</v>
      </c>
      <c r="AR56">
        <v>13.247999999999999</v>
      </c>
      <c r="AS56">
        <v>14.7972</v>
      </c>
      <c r="AT56">
        <v>17.800017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2041.5121909999998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341.56009999999998</v>
      </c>
      <c r="L57">
        <v>392.6551</v>
      </c>
      <c r="M57">
        <v>45</v>
      </c>
      <c r="N57">
        <v>118.125</v>
      </c>
      <c r="O57">
        <v>123.66562500000001</v>
      </c>
      <c r="P57">
        <v>88.5</v>
      </c>
      <c r="Q57">
        <v>9.9251000000000005</v>
      </c>
      <c r="R57">
        <v>33.57</v>
      </c>
      <c r="S57">
        <v>22.293600000000001</v>
      </c>
      <c r="T57">
        <v>0</v>
      </c>
      <c r="U57">
        <v>418.77</v>
      </c>
      <c r="V57">
        <v>20.73</v>
      </c>
      <c r="W57">
        <v>44.346499999999999</v>
      </c>
      <c r="X57">
        <v>98.34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19.971599999999999</v>
      </c>
      <c r="AH57">
        <v>0</v>
      </c>
      <c r="AI57">
        <v>0</v>
      </c>
      <c r="AJ57">
        <v>0</v>
      </c>
      <c r="AK57">
        <v>26.395199999999999</v>
      </c>
      <c r="AL57">
        <v>13.363</v>
      </c>
      <c r="AM57">
        <v>0</v>
      </c>
      <c r="AN57">
        <v>0.59302999999999995</v>
      </c>
      <c r="AO57">
        <v>0.58799999999999997</v>
      </c>
      <c r="AP57">
        <v>11.922267</v>
      </c>
      <c r="AQ57">
        <v>0</v>
      </c>
      <c r="AR57">
        <v>8.8320000000000007</v>
      </c>
      <c r="AS57">
        <v>14.7972</v>
      </c>
      <c r="AT57">
        <v>17.800017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2043.6169909999999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341.56009999999998</v>
      </c>
      <c r="L58">
        <v>392.6551</v>
      </c>
      <c r="M58">
        <v>45</v>
      </c>
      <c r="N58">
        <v>118.125</v>
      </c>
      <c r="O58">
        <v>123.66562500000001</v>
      </c>
      <c r="P58">
        <v>88.5</v>
      </c>
      <c r="Q58">
        <v>9.9251000000000005</v>
      </c>
      <c r="R58">
        <v>33.57</v>
      </c>
      <c r="S58">
        <v>22.293600000000001</v>
      </c>
      <c r="T58">
        <v>0</v>
      </c>
      <c r="U58">
        <v>418.77</v>
      </c>
      <c r="V58">
        <v>20.73</v>
      </c>
      <c r="W58">
        <v>44.346499999999999</v>
      </c>
      <c r="X58">
        <v>98.34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19.971599999999999</v>
      </c>
      <c r="AH58">
        <v>0</v>
      </c>
      <c r="AI58">
        <v>0</v>
      </c>
      <c r="AJ58">
        <v>0</v>
      </c>
      <c r="AK58">
        <v>26.395199999999999</v>
      </c>
      <c r="AL58">
        <v>13.363</v>
      </c>
      <c r="AM58">
        <v>0</v>
      </c>
      <c r="AN58">
        <v>0.59302999999999995</v>
      </c>
      <c r="AO58">
        <v>0.58799999999999997</v>
      </c>
      <c r="AP58">
        <v>4.4835000000000003</v>
      </c>
      <c r="AQ58">
        <v>0</v>
      </c>
      <c r="AR58">
        <v>8.8320000000000007</v>
      </c>
      <c r="AS58">
        <v>14.7972</v>
      </c>
      <c r="AT58">
        <v>17.800017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2036.178224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341.56009999999998</v>
      </c>
      <c r="L59">
        <v>392.6551</v>
      </c>
      <c r="M59">
        <v>45</v>
      </c>
      <c r="N59">
        <v>118.125</v>
      </c>
      <c r="O59">
        <v>123.66562500000001</v>
      </c>
      <c r="P59">
        <v>88.5</v>
      </c>
      <c r="Q59">
        <v>9.9251000000000005</v>
      </c>
      <c r="R59">
        <v>33.57</v>
      </c>
      <c r="S59">
        <v>22.293600000000001</v>
      </c>
      <c r="T59">
        <v>0</v>
      </c>
      <c r="U59">
        <v>418.77</v>
      </c>
      <c r="V59">
        <v>20.73</v>
      </c>
      <c r="W59">
        <v>44.346499999999999</v>
      </c>
      <c r="X59">
        <v>98.34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19.971599999999999</v>
      </c>
      <c r="AH59">
        <v>0</v>
      </c>
      <c r="AI59">
        <v>0</v>
      </c>
      <c r="AJ59">
        <v>0</v>
      </c>
      <c r="AK59">
        <v>26.395199999999999</v>
      </c>
      <c r="AL59">
        <v>13.363</v>
      </c>
      <c r="AM59">
        <v>0</v>
      </c>
      <c r="AN59">
        <v>0.59302999999999995</v>
      </c>
      <c r="AO59">
        <v>0.58799999999999997</v>
      </c>
      <c r="AP59">
        <v>5.1239999999999997</v>
      </c>
      <c r="AQ59">
        <v>0</v>
      </c>
      <c r="AR59">
        <v>6.6239999999999997</v>
      </c>
      <c r="AS59">
        <v>14.7972</v>
      </c>
      <c r="AT59">
        <v>17.800017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1988.3607239999999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341.56009999999998</v>
      </c>
      <c r="L60">
        <v>392.6551</v>
      </c>
      <c r="M60">
        <v>45</v>
      </c>
      <c r="N60">
        <v>118.125</v>
      </c>
      <c r="O60">
        <v>123.66562500000001</v>
      </c>
      <c r="P60">
        <v>88.5</v>
      </c>
      <c r="Q60">
        <v>9.9251000000000005</v>
      </c>
      <c r="R60">
        <v>33.57</v>
      </c>
      <c r="S60">
        <v>22.293600000000001</v>
      </c>
      <c r="T60">
        <v>0</v>
      </c>
      <c r="U60">
        <v>418.77</v>
      </c>
      <c r="V60">
        <v>20.73</v>
      </c>
      <c r="W60">
        <v>44.346499999999999</v>
      </c>
      <c r="X60">
        <v>98.34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19.971599999999999</v>
      </c>
      <c r="AH60">
        <v>0</v>
      </c>
      <c r="AI60">
        <v>0</v>
      </c>
      <c r="AJ60">
        <v>0</v>
      </c>
      <c r="AK60">
        <v>26.395199999999999</v>
      </c>
      <c r="AL60">
        <v>13.363</v>
      </c>
      <c r="AM60">
        <v>0</v>
      </c>
      <c r="AN60">
        <v>0.59302999999999995</v>
      </c>
      <c r="AO60">
        <v>0.58799999999999997</v>
      </c>
      <c r="AP60">
        <v>5.1239999999999997</v>
      </c>
      <c r="AQ60">
        <v>0</v>
      </c>
      <c r="AR60">
        <v>6.6239999999999997</v>
      </c>
      <c r="AS60">
        <v>14.7972</v>
      </c>
      <c r="AT60">
        <v>17.800017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1988.3607239999999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341.56009999999998</v>
      </c>
      <c r="L61">
        <v>474.6551</v>
      </c>
      <c r="M61">
        <v>45</v>
      </c>
      <c r="N61">
        <v>118.125</v>
      </c>
      <c r="O61">
        <v>123.66562500000001</v>
      </c>
      <c r="P61">
        <v>88.5</v>
      </c>
      <c r="Q61">
        <v>9.9251000000000005</v>
      </c>
      <c r="R61">
        <v>33.57</v>
      </c>
      <c r="S61">
        <v>22.293600000000001</v>
      </c>
      <c r="T61">
        <v>0</v>
      </c>
      <c r="U61">
        <v>418.77</v>
      </c>
      <c r="V61">
        <v>20.73</v>
      </c>
      <c r="W61">
        <v>44.346499999999999</v>
      </c>
      <c r="X61">
        <v>98.34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19.971599999999999</v>
      </c>
      <c r="AH61">
        <v>0</v>
      </c>
      <c r="AI61">
        <v>0</v>
      </c>
      <c r="AJ61">
        <v>0</v>
      </c>
      <c r="AK61">
        <v>26.395199999999999</v>
      </c>
      <c r="AL61">
        <v>13.363</v>
      </c>
      <c r="AM61">
        <v>0</v>
      </c>
      <c r="AN61">
        <v>0.59302999999999995</v>
      </c>
      <c r="AO61">
        <v>0.58799999999999997</v>
      </c>
      <c r="AP61">
        <v>5.1239999999999997</v>
      </c>
      <c r="AQ61">
        <v>0</v>
      </c>
      <c r="AR61">
        <v>6.6239999999999997</v>
      </c>
      <c r="AS61">
        <v>14.7972</v>
      </c>
      <c r="AT61">
        <v>17.800017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2070.3607240000001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341.56009999999998</v>
      </c>
      <c r="L62">
        <v>494.6551</v>
      </c>
      <c r="M62">
        <v>45</v>
      </c>
      <c r="N62">
        <v>118.125</v>
      </c>
      <c r="O62">
        <v>123.66562500000001</v>
      </c>
      <c r="P62">
        <v>88.5</v>
      </c>
      <c r="Q62">
        <v>9.9251000000000005</v>
      </c>
      <c r="R62">
        <v>33.57</v>
      </c>
      <c r="S62">
        <v>22.293600000000001</v>
      </c>
      <c r="T62">
        <v>0</v>
      </c>
      <c r="U62">
        <v>418.77</v>
      </c>
      <c r="V62">
        <v>20.73</v>
      </c>
      <c r="W62">
        <v>44.346499999999999</v>
      </c>
      <c r="X62">
        <v>98.34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19.971599999999999</v>
      </c>
      <c r="AH62">
        <v>0</v>
      </c>
      <c r="AI62">
        <v>0</v>
      </c>
      <c r="AJ62">
        <v>0</v>
      </c>
      <c r="AK62">
        <v>26.395199999999999</v>
      </c>
      <c r="AL62">
        <v>13.363</v>
      </c>
      <c r="AM62">
        <v>0</v>
      </c>
      <c r="AN62">
        <v>0.59302999999999995</v>
      </c>
      <c r="AO62">
        <v>0.58799999999999997</v>
      </c>
      <c r="AP62">
        <v>5.1239999999999997</v>
      </c>
      <c r="AQ62">
        <v>15.561</v>
      </c>
      <c r="AR62">
        <v>6.6239999999999997</v>
      </c>
      <c r="AS62">
        <v>14.7972</v>
      </c>
      <c r="AT62">
        <v>17.800017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2105.9217239999998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341.56009999999998</v>
      </c>
      <c r="L63">
        <v>566.56020100000001</v>
      </c>
      <c r="M63">
        <v>45</v>
      </c>
      <c r="N63">
        <v>118.125</v>
      </c>
      <c r="O63">
        <v>123.66562500000001</v>
      </c>
      <c r="P63">
        <v>88.5</v>
      </c>
      <c r="Q63">
        <v>9.9251000000000005</v>
      </c>
      <c r="R63">
        <v>33.57</v>
      </c>
      <c r="S63">
        <v>22.293600000000001</v>
      </c>
      <c r="T63">
        <v>0</v>
      </c>
      <c r="U63">
        <v>418.77</v>
      </c>
      <c r="V63">
        <v>20.73</v>
      </c>
      <c r="W63">
        <v>44.346499999999999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19.971599999999999</v>
      </c>
      <c r="AH63">
        <v>0</v>
      </c>
      <c r="AI63">
        <v>0</v>
      </c>
      <c r="AJ63">
        <v>0</v>
      </c>
      <c r="AK63">
        <v>26.395199999999999</v>
      </c>
      <c r="AL63">
        <v>24.402000000000001</v>
      </c>
      <c r="AM63">
        <v>0</v>
      </c>
      <c r="AN63">
        <v>0.59302999999999995</v>
      </c>
      <c r="AO63">
        <v>0.58799999999999997</v>
      </c>
      <c r="AP63">
        <v>5.1239999999999997</v>
      </c>
      <c r="AQ63">
        <v>15.561</v>
      </c>
      <c r="AR63">
        <v>4.4160000000000004</v>
      </c>
      <c r="AS63">
        <v>10.089</v>
      </c>
      <c r="AT63">
        <v>17.800017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2175.428825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341.56009999999998</v>
      </c>
      <c r="L64">
        <v>653.15250000000003</v>
      </c>
      <c r="M64">
        <v>45</v>
      </c>
      <c r="N64">
        <v>118.125</v>
      </c>
      <c r="O64">
        <v>123.66562500000001</v>
      </c>
      <c r="P64">
        <v>88.5</v>
      </c>
      <c r="Q64">
        <v>9.99</v>
      </c>
      <c r="R64">
        <v>33.57</v>
      </c>
      <c r="S64">
        <v>26.3901</v>
      </c>
      <c r="T64">
        <v>0</v>
      </c>
      <c r="U64">
        <v>418.77</v>
      </c>
      <c r="V64">
        <v>20.73</v>
      </c>
      <c r="W64">
        <v>44.346499999999999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19.971599999999999</v>
      </c>
      <c r="AH64">
        <v>0</v>
      </c>
      <c r="AI64">
        <v>0</v>
      </c>
      <c r="AJ64">
        <v>0</v>
      </c>
      <c r="AK64">
        <v>26.395199999999999</v>
      </c>
      <c r="AL64">
        <v>55.776000000000003</v>
      </c>
      <c r="AM64">
        <v>0</v>
      </c>
      <c r="AN64">
        <v>0.59302999999999995</v>
      </c>
      <c r="AO64">
        <v>0.58799999999999997</v>
      </c>
      <c r="AP64">
        <v>5.1239999999999997</v>
      </c>
      <c r="AQ64">
        <v>15.561</v>
      </c>
      <c r="AR64">
        <v>4.4160000000000004</v>
      </c>
      <c r="AS64">
        <v>10.089</v>
      </c>
      <c r="AT64">
        <v>17.800017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2297.5565240000001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341.56009999999998</v>
      </c>
      <c r="L65">
        <v>653.15250000000003</v>
      </c>
      <c r="M65">
        <v>45</v>
      </c>
      <c r="N65">
        <v>118.125</v>
      </c>
      <c r="O65">
        <v>123.66562500000001</v>
      </c>
      <c r="P65">
        <v>88.5</v>
      </c>
      <c r="Q65">
        <v>9.99</v>
      </c>
      <c r="R65">
        <v>33.57</v>
      </c>
      <c r="S65">
        <v>26.3901</v>
      </c>
      <c r="T65">
        <v>0</v>
      </c>
      <c r="U65">
        <v>418.77</v>
      </c>
      <c r="V65">
        <v>20.73</v>
      </c>
      <c r="W65">
        <v>44.346499999999999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19.971599999999999</v>
      </c>
      <c r="AH65">
        <v>22.728000000000002</v>
      </c>
      <c r="AI65">
        <v>0</v>
      </c>
      <c r="AJ65">
        <v>0</v>
      </c>
      <c r="AK65">
        <v>26.395199999999999</v>
      </c>
      <c r="AL65">
        <v>55.776000000000003</v>
      </c>
      <c r="AM65">
        <v>0</v>
      </c>
      <c r="AN65">
        <v>0.59302999999999995</v>
      </c>
      <c r="AO65">
        <v>0.58799999999999997</v>
      </c>
      <c r="AP65">
        <v>5.1239999999999997</v>
      </c>
      <c r="AQ65">
        <v>31.122</v>
      </c>
      <c r="AR65">
        <v>4.4160000000000004</v>
      </c>
      <c r="AS65">
        <v>9.4163999999999994</v>
      </c>
      <c r="AT65">
        <v>17.800017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2335.172924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341.56009999999998</v>
      </c>
      <c r="L66">
        <v>653.15250000000003</v>
      </c>
      <c r="M66">
        <v>45</v>
      </c>
      <c r="N66">
        <v>118.125</v>
      </c>
      <c r="O66">
        <v>123.66562500000001</v>
      </c>
      <c r="P66">
        <v>88.5</v>
      </c>
      <c r="Q66">
        <v>9.99</v>
      </c>
      <c r="R66">
        <v>33.57</v>
      </c>
      <c r="S66">
        <v>26.3901</v>
      </c>
      <c r="T66">
        <v>0</v>
      </c>
      <c r="U66">
        <v>418.77</v>
      </c>
      <c r="V66">
        <v>20.73</v>
      </c>
      <c r="W66">
        <v>44.346499999999999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19.971599999999999</v>
      </c>
      <c r="AH66">
        <v>37.880000000000003</v>
      </c>
      <c r="AI66">
        <v>0</v>
      </c>
      <c r="AJ66">
        <v>0</v>
      </c>
      <c r="AK66">
        <v>26.395199999999999</v>
      </c>
      <c r="AL66">
        <v>55.776000000000003</v>
      </c>
      <c r="AM66">
        <v>0</v>
      </c>
      <c r="AN66">
        <v>0.59302999999999995</v>
      </c>
      <c r="AO66">
        <v>0.58799999999999997</v>
      </c>
      <c r="AP66">
        <v>5.1239999999999997</v>
      </c>
      <c r="AQ66">
        <v>31.122</v>
      </c>
      <c r="AR66">
        <v>4.4160000000000004</v>
      </c>
      <c r="AS66">
        <v>9.4163999999999994</v>
      </c>
      <c r="AT66">
        <v>17.800017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2350.324924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341.56009999999998</v>
      </c>
      <c r="L67">
        <v>653.15009999999995</v>
      </c>
      <c r="M67">
        <v>45</v>
      </c>
      <c r="N67">
        <v>118.125</v>
      </c>
      <c r="O67">
        <v>123.66562500000001</v>
      </c>
      <c r="P67">
        <v>88.5</v>
      </c>
      <c r="Q67">
        <v>9.99</v>
      </c>
      <c r="R67">
        <v>33.57</v>
      </c>
      <c r="S67">
        <v>26.3901</v>
      </c>
      <c r="T67">
        <v>0</v>
      </c>
      <c r="U67">
        <v>418.77</v>
      </c>
      <c r="V67">
        <v>20.731850000000001</v>
      </c>
      <c r="W67">
        <v>44.346499999999999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9.1149000000000004</v>
      </c>
      <c r="AE67">
        <v>16.478852</v>
      </c>
      <c r="AF67">
        <v>8.8740000000000006</v>
      </c>
      <c r="AG67">
        <v>19.971599999999999</v>
      </c>
      <c r="AH67">
        <v>37.880000000000003</v>
      </c>
      <c r="AI67">
        <v>0</v>
      </c>
      <c r="AJ67">
        <v>0</v>
      </c>
      <c r="AK67">
        <v>26.395199999999999</v>
      </c>
      <c r="AL67">
        <v>55.776000000000003</v>
      </c>
      <c r="AM67">
        <v>0</v>
      </c>
      <c r="AN67">
        <v>0.59302999999999995</v>
      </c>
      <c r="AO67">
        <v>0.58799999999999997</v>
      </c>
      <c r="AP67">
        <v>5.1239999999999997</v>
      </c>
      <c r="AQ67">
        <v>31.122</v>
      </c>
      <c r="AR67">
        <v>4.4160000000000004</v>
      </c>
      <c r="AS67">
        <v>9.4163999999999994</v>
      </c>
      <c r="AT67">
        <v>18.764419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2360.4036759999999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341.56009999999998</v>
      </c>
      <c r="L68">
        <v>653.15009999999995</v>
      </c>
      <c r="M68">
        <v>45</v>
      </c>
      <c r="N68">
        <v>118.125</v>
      </c>
      <c r="O68">
        <v>123.66562500000001</v>
      </c>
      <c r="P68">
        <v>88.5</v>
      </c>
      <c r="Q68">
        <v>9.99</v>
      </c>
      <c r="R68">
        <v>33.57</v>
      </c>
      <c r="S68">
        <v>26.3901</v>
      </c>
      <c r="T68">
        <v>0</v>
      </c>
      <c r="U68">
        <v>418.77</v>
      </c>
      <c r="V68">
        <v>20.731850000000001</v>
      </c>
      <c r="W68">
        <v>44.346499999999999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9.1149000000000004</v>
      </c>
      <c r="AE68">
        <v>16.478852</v>
      </c>
      <c r="AF68">
        <v>8.8740000000000006</v>
      </c>
      <c r="AG68">
        <v>19.971599999999999</v>
      </c>
      <c r="AH68">
        <v>37.880000000000003</v>
      </c>
      <c r="AI68">
        <v>0</v>
      </c>
      <c r="AJ68">
        <v>0</v>
      </c>
      <c r="AK68">
        <v>26.395199999999999</v>
      </c>
      <c r="AL68">
        <v>24.402000000000001</v>
      </c>
      <c r="AM68">
        <v>0</v>
      </c>
      <c r="AN68">
        <v>0.59302999999999995</v>
      </c>
      <c r="AO68">
        <v>0.58799999999999997</v>
      </c>
      <c r="AP68">
        <v>5.1239999999999997</v>
      </c>
      <c r="AQ68">
        <v>31.122</v>
      </c>
      <c r="AR68">
        <v>4.4160000000000004</v>
      </c>
      <c r="AS68">
        <v>9.4163999999999994</v>
      </c>
      <c r="AT68">
        <v>19.879705000000001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2330.1449619999999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341.56009999999998</v>
      </c>
      <c r="L69">
        <v>653.15009999999995</v>
      </c>
      <c r="M69">
        <v>45</v>
      </c>
      <c r="N69">
        <v>118.125</v>
      </c>
      <c r="O69">
        <v>123.66562500000001</v>
      </c>
      <c r="P69">
        <v>88.5</v>
      </c>
      <c r="Q69">
        <v>9.99</v>
      </c>
      <c r="R69">
        <v>33.57</v>
      </c>
      <c r="S69">
        <v>26.3901</v>
      </c>
      <c r="T69">
        <v>0</v>
      </c>
      <c r="U69">
        <v>418.77</v>
      </c>
      <c r="V69">
        <v>20.731850000000001</v>
      </c>
      <c r="W69">
        <v>44.346499999999999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9.1149000000000004</v>
      </c>
      <c r="AE69">
        <v>16.478852</v>
      </c>
      <c r="AF69">
        <v>8.8740000000000006</v>
      </c>
      <c r="AG69">
        <v>19.971599999999999</v>
      </c>
      <c r="AH69">
        <v>37.880000000000003</v>
      </c>
      <c r="AI69">
        <v>0</v>
      </c>
      <c r="AJ69">
        <v>0</v>
      </c>
      <c r="AK69">
        <v>26.395199999999999</v>
      </c>
      <c r="AL69">
        <v>13.363</v>
      </c>
      <c r="AM69">
        <v>0</v>
      </c>
      <c r="AN69">
        <v>0.59302999999999995</v>
      </c>
      <c r="AO69">
        <v>0.14699999999999999</v>
      </c>
      <c r="AP69">
        <v>5.1239999999999997</v>
      </c>
      <c r="AQ69">
        <v>31.122</v>
      </c>
      <c r="AR69">
        <v>4.4160000000000004</v>
      </c>
      <c r="AS69">
        <v>9.4163999999999994</v>
      </c>
      <c r="AT69">
        <v>20.000024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2318.7852809999995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341.56009999999998</v>
      </c>
      <c r="L70">
        <v>653.15009999999995</v>
      </c>
      <c r="M70">
        <v>45</v>
      </c>
      <c r="N70">
        <v>118.125</v>
      </c>
      <c r="O70">
        <v>123.66562500000001</v>
      </c>
      <c r="P70">
        <v>88.5</v>
      </c>
      <c r="Q70">
        <v>9.99</v>
      </c>
      <c r="R70">
        <v>33.57</v>
      </c>
      <c r="S70">
        <v>26.3901</v>
      </c>
      <c r="T70">
        <v>0</v>
      </c>
      <c r="U70">
        <v>418.77</v>
      </c>
      <c r="V70">
        <v>20.731850000000001</v>
      </c>
      <c r="W70">
        <v>44.346499999999999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9.1149000000000004</v>
      </c>
      <c r="AE70">
        <v>16.478852</v>
      </c>
      <c r="AF70">
        <v>8.8740000000000006</v>
      </c>
      <c r="AG70">
        <v>19.971599999999999</v>
      </c>
      <c r="AH70">
        <v>38.826999999999998</v>
      </c>
      <c r="AI70">
        <v>0</v>
      </c>
      <c r="AJ70">
        <v>0</v>
      </c>
      <c r="AK70">
        <v>26.395199999999999</v>
      </c>
      <c r="AL70">
        <v>13.363</v>
      </c>
      <c r="AM70">
        <v>0</v>
      </c>
      <c r="AN70">
        <v>0.59302999999999995</v>
      </c>
      <c r="AO70">
        <v>0.14699999999999999</v>
      </c>
      <c r="AP70">
        <v>5.1239999999999997</v>
      </c>
      <c r="AQ70">
        <v>31.122</v>
      </c>
      <c r="AR70">
        <v>4.4160000000000004</v>
      </c>
      <c r="AS70">
        <v>9.4163999999999994</v>
      </c>
      <c r="AT70">
        <v>20.000024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2319.7322809999996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341.56009999999998</v>
      </c>
      <c r="L71">
        <v>653.15009999999995</v>
      </c>
      <c r="M71">
        <v>45</v>
      </c>
      <c r="N71">
        <v>118.125</v>
      </c>
      <c r="O71">
        <v>123.66562500000001</v>
      </c>
      <c r="P71">
        <v>88.5</v>
      </c>
      <c r="Q71">
        <v>9.99</v>
      </c>
      <c r="R71">
        <v>33.57</v>
      </c>
      <c r="S71">
        <v>26.3901</v>
      </c>
      <c r="T71">
        <v>0</v>
      </c>
      <c r="U71">
        <v>418.77</v>
      </c>
      <c r="V71">
        <v>20.731850000000001</v>
      </c>
      <c r="W71">
        <v>43.704000000000001</v>
      </c>
      <c r="X71">
        <v>98.34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9.1149000000000004</v>
      </c>
      <c r="AE71">
        <v>16.478852</v>
      </c>
      <c r="AF71">
        <v>8.8740000000000006</v>
      </c>
      <c r="AG71">
        <v>19.971599999999999</v>
      </c>
      <c r="AH71">
        <v>56.82</v>
      </c>
      <c r="AI71">
        <v>0</v>
      </c>
      <c r="AJ71">
        <v>0</v>
      </c>
      <c r="AK71">
        <v>26.395199999999999</v>
      </c>
      <c r="AL71">
        <v>13.363</v>
      </c>
      <c r="AM71">
        <v>0</v>
      </c>
      <c r="AN71">
        <v>0.59302999999999995</v>
      </c>
      <c r="AO71">
        <v>0.14699999999999999</v>
      </c>
      <c r="AP71">
        <v>11.922267</v>
      </c>
      <c r="AQ71">
        <v>31.122</v>
      </c>
      <c r="AR71">
        <v>4.4160000000000004</v>
      </c>
      <c r="AS71">
        <v>9.4163999999999994</v>
      </c>
      <c r="AT71">
        <v>20.000024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93.15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2343.2810479999994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341.56009999999998</v>
      </c>
      <c r="L72">
        <v>653.15009999999995</v>
      </c>
      <c r="M72">
        <v>45</v>
      </c>
      <c r="N72">
        <v>118.125</v>
      </c>
      <c r="O72">
        <v>123.66562500000001</v>
      </c>
      <c r="P72">
        <v>88.5</v>
      </c>
      <c r="Q72">
        <v>9.99</v>
      </c>
      <c r="R72">
        <v>33.57</v>
      </c>
      <c r="S72">
        <v>26.3901</v>
      </c>
      <c r="T72">
        <v>0</v>
      </c>
      <c r="U72">
        <v>418.77</v>
      </c>
      <c r="V72">
        <v>20.731850000000001</v>
      </c>
      <c r="W72">
        <v>43.704000000000001</v>
      </c>
      <c r="X72">
        <v>98.34</v>
      </c>
      <c r="Y72">
        <v>0</v>
      </c>
      <c r="Z72">
        <v>0</v>
      </c>
      <c r="AA72">
        <v>7.0309999999999997</v>
      </c>
      <c r="AB72">
        <v>13.17004</v>
      </c>
      <c r="AC72">
        <v>0</v>
      </c>
      <c r="AD72">
        <v>9.1360360000000007</v>
      </c>
      <c r="AE72">
        <v>16.478852</v>
      </c>
      <c r="AF72">
        <v>8.8740000000000006</v>
      </c>
      <c r="AG72">
        <v>19.971599999999999</v>
      </c>
      <c r="AH72">
        <v>75.760000000000005</v>
      </c>
      <c r="AI72">
        <v>3.1825000000000001</v>
      </c>
      <c r="AJ72">
        <v>0</v>
      </c>
      <c r="AK72">
        <v>26.395199999999999</v>
      </c>
      <c r="AL72">
        <v>13.363</v>
      </c>
      <c r="AM72">
        <v>0</v>
      </c>
      <c r="AN72">
        <v>0.59302999999999995</v>
      </c>
      <c r="AO72">
        <v>0.14699999999999999</v>
      </c>
      <c r="AP72">
        <v>11.922267</v>
      </c>
      <c r="AQ72">
        <v>31.122</v>
      </c>
      <c r="AR72">
        <v>4.4160000000000004</v>
      </c>
      <c r="AS72">
        <v>9.4163999999999994</v>
      </c>
      <c r="AT72">
        <v>20.000024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93.15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2385.6257239999995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341.56009999999998</v>
      </c>
      <c r="L73">
        <v>653.15009999999995</v>
      </c>
      <c r="M73">
        <v>45</v>
      </c>
      <c r="N73">
        <v>118.125</v>
      </c>
      <c r="O73">
        <v>123.66562500000001</v>
      </c>
      <c r="P73">
        <v>88.5</v>
      </c>
      <c r="Q73">
        <v>9.99</v>
      </c>
      <c r="R73">
        <v>33.57</v>
      </c>
      <c r="S73">
        <v>26.3901</v>
      </c>
      <c r="T73">
        <v>0</v>
      </c>
      <c r="U73">
        <v>418.77</v>
      </c>
      <c r="V73">
        <v>20.73</v>
      </c>
      <c r="W73">
        <v>43.704000000000001</v>
      </c>
      <c r="X73">
        <v>98.34</v>
      </c>
      <c r="Y73">
        <v>0</v>
      </c>
      <c r="Z73">
        <v>0</v>
      </c>
      <c r="AA73">
        <v>13.983000000000001</v>
      </c>
      <c r="AB73">
        <v>13.17004</v>
      </c>
      <c r="AC73">
        <v>0</v>
      </c>
      <c r="AD73">
        <v>18.272072000000001</v>
      </c>
      <c r="AE73">
        <v>16.478852</v>
      </c>
      <c r="AF73">
        <v>8.8740000000000006</v>
      </c>
      <c r="AG73">
        <v>19.971599999999999</v>
      </c>
      <c r="AH73">
        <v>85.23</v>
      </c>
      <c r="AI73">
        <v>6.3650000000000002</v>
      </c>
      <c r="AJ73">
        <v>0</v>
      </c>
      <c r="AK73">
        <v>26.395199999999999</v>
      </c>
      <c r="AL73">
        <v>13.363</v>
      </c>
      <c r="AM73">
        <v>0</v>
      </c>
      <c r="AN73">
        <v>0.59302999999999995</v>
      </c>
      <c r="AO73">
        <v>0.14699999999999999</v>
      </c>
      <c r="AP73">
        <v>11.922267</v>
      </c>
      <c r="AQ73">
        <v>62.244</v>
      </c>
      <c r="AR73">
        <v>4.4160000000000004</v>
      </c>
      <c r="AS73">
        <v>9.4163999999999994</v>
      </c>
      <c r="AT73">
        <v>20.000024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93.15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2445.48641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341.56009999999998</v>
      </c>
      <c r="L74">
        <v>653.15009999999995</v>
      </c>
      <c r="M74">
        <v>45</v>
      </c>
      <c r="N74">
        <v>118.125</v>
      </c>
      <c r="O74">
        <v>123.66562500000001</v>
      </c>
      <c r="P74">
        <v>88.5</v>
      </c>
      <c r="Q74">
        <v>9.99</v>
      </c>
      <c r="R74">
        <v>33.57</v>
      </c>
      <c r="S74">
        <v>26.3901</v>
      </c>
      <c r="T74">
        <v>0</v>
      </c>
      <c r="U74">
        <v>418.77</v>
      </c>
      <c r="V74">
        <v>20.73</v>
      </c>
      <c r="W74">
        <v>43.704000000000001</v>
      </c>
      <c r="X74">
        <v>98.34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27.408107999999999</v>
      </c>
      <c r="AE74">
        <v>16.478852</v>
      </c>
      <c r="AF74">
        <v>8.8740000000000006</v>
      </c>
      <c r="AG74">
        <v>19.971599999999999</v>
      </c>
      <c r="AH74">
        <v>104.17</v>
      </c>
      <c r="AI74">
        <v>32.700823999999997</v>
      </c>
      <c r="AJ74">
        <v>0</v>
      </c>
      <c r="AK74">
        <v>26.395199999999999</v>
      </c>
      <c r="AL74">
        <v>13.363</v>
      </c>
      <c r="AM74">
        <v>4.6654999999999998</v>
      </c>
      <c r="AN74">
        <v>0.59302999999999995</v>
      </c>
      <c r="AO74">
        <v>0.14699999999999999</v>
      </c>
      <c r="AP74">
        <v>5.1239999999999997</v>
      </c>
      <c r="AQ74">
        <v>62.244</v>
      </c>
      <c r="AR74">
        <v>4.4160000000000004</v>
      </c>
      <c r="AS74">
        <v>9.4163999999999994</v>
      </c>
      <c r="AT74">
        <v>20.000024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93.15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2511.827503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341.56009999999998</v>
      </c>
      <c r="L75">
        <v>653.15009999999995</v>
      </c>
      <c r="M75">
        <v>45</v>
      </c>
      <c r="N75">
        <v>118.125</v>
      </c>
      <c r="O75">
        <v>123.66562500000001</v>
      </c>
      <c r="P75">
        <v>88.5</v>
      </c>
      <c r="Q75">
        <v>9.99</v>
      </c>
      <c r="R75">
        <v>33.57</v>
      </c>
      <c r="S75">
        <v>26.3901</v>
      </c>
      <c r="T75">
        <v>0</v>
      </c>
      <c r="U75">
        <v>418.77</v>
      </c>
      <c r="V75">
        <v>20.73</v>
      </c>
      <c r="W75">
        <v>43.704000000000001</v>
      </c>
      <c r="X75">
        <v>98.34</v>
      </c>
      <c r="Y75">
        <v>0</v>
      </c>
      <c r="Z75">
        <v>0</v>
      </c>
      <c r="AA75">
        <v>39.5</v>
      </c>
      <c r="AB75">
        <v>13.17004</v>
      </c>
      <c r="AC75">
        <v>0</v>
      </c>
      <c r="AD75">
        <v>36.544144000000003</v>
      </c>
      <c r="AE75">
        <v>32.957704</v>
      </c>
      <c r="AF75">
        <v>8.8740000000000006</v>
      </c>
      <c r="AG75">
        <v>19.971599999999999</v>
      </c>
      <c r="AH75">
        <v>130.68600000000001</v>
      </c>
      <c r="AI75">
        <v>32.700823999999997</v>
      </c>
      <c r="AJ75">
        <v>0</v>
      </c>
      <c r="AK75">
        <v>26.395199999999999</v>
      </c>
      <c r="AL75">
        <v>2.5564</v>
      </c>
      <c r="AM75">
        <v>9.3309999999999995</v>
      </c>
      <c r="AN75">
        <v>0.59302999999999995</v>
      </c>
      <c r="AO75">
        <v>0.14699999999999999</v>
      </c>
      <c r="AP75">
        <v>5.1239999999999997</v>
      </c>
      <c r="AQ75">
        <v>62.244</v>
      </c>
      <c r="AR75">
        <v>4.4160000000000004</v>
      </c>
      <c r="AS75">
        <v>9.4163999999999994</v>
      </c>
      <c r="AT75">
        <v>20.000024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93.15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2569.2722909999998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341.56009999999998</v>
      </c>
      <c r="L76">
        <v>653.15009999999995</v>
      </c>
      <c r="M76">
        <v>45</v>
      </c>
      <c r="N76">
        <v>118.125</v>
      </c>
      <c r="O76">
        <v>123.66562500000001</v>
      </c>
      <c r="P76">
        <v>88.5</v>
      </c>
      <c r="Q76">
        <v>9.99</v>
      </c>
      <c r="R76">
        <v>33.57</v>
      </c>
      <c r="S76">
        <v>26.3901</v>
      </c>
      <c r="T76">
        <v>0</v>
      </c>
      <c r="U76">
        <v>418.77</v>
      </c>
      <c r="V76">
        <v>20.73</v>
      </c>
      <c r="W76">
        <v>43.704000000000001</v>
      </c>
      <c r="X76">
        <v>98.34</v>
      </c>
      <c r="Y76">
        <v>0</v>
      </c>
      <c r="Z76">
        <v>19.5624</v>
      </c>
      <c r="AA76">
        <v>42.14808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26.622</v>
      </c>
      <c r="AG76">
        <v>19.971599999999999</v>
      </c>
      <c r="AH76">
        <v>140.34540000000001</v>
      </c>
      <c r="AI76">
        <v>32.700823999999997</v>
      </c>
      <c r="AJ76">
        <v>0</v>
      </c>
      <c r="AK76">
        <v>26.395199999999999</v>
      </c>
      <c r="AL76">
        <v>2.5564</v>
      </c>
      <c r="AM76">
        <v>9.3309999999999995</v>
      </c>
      <c r="AN76">
        <v>0.59302999999999995</v>
      </c>
      <c r="AO76">
        <v>0.14699999999999999</v>
      </c>
      <c r="AP76">
        <v>5.1239999999999997</v>
      </c>
      <c r="AQ76">
        <v>62.244</v>
      </c>
      <c r="AR76">
        <v>4.4160000000000004</v>
      </c>
      <c r="AS76">
        <v>9.4163999999999994</v>
      </c>
      <c r="AT76">
        <v>20.000024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93.15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2671.386943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341.56009999999998</v>
      </c>
      <c r="L77">
        <v>653.15009999999995</v>
      </c>
      <c r="M77">
        <v>45</v>
      </c>
      <c r="N77">
        <v>118.125</v>
      </c>
      <c r="O77">
        <v>123.66562500000001</v>
      </c>
      <c r="P77">
        <v>88.5</v>
      </c>
      <c r="Q77">
        <v>9.99</v>
      </c>
      <c r="R77">
        <v>33.57</v>
      </c>
      <c r="S77">
        <v>26.3901</v>
      </c>
      <c r="T77">
        <v>0</v>
      </c>
      <c r="U77">
        <v>418.77</v>
      </c>
      <c r="V77">
        <v>20.73</v>
      </c>
      <c r="W77">
        <v>43.704000000000001</v>
      </c>
      <c r="X77">
        <v>98.34</v>
      </c>
      <c r="Y77">
        <v>0</v>
      </c>
      <c r="Z77">
        <v>19.5624</v>
      </c>
      <c r="AA77">
        <v>42.14808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26.622</v>
      </c>
      <c r="AG77">
        <v>19.971599999999999</v>
      </c>
      <c r="AH77">
        <v>140.34540000000001</v>
      </c>
      <c r="AI77">
        <v>32.700823999999997</v>
      </c>
      <c r="AJ77">
        <v>0</v>
      </c>
      <c r="AK77">
        <v>26.395199999999999</v>
      </c>
      <c r="AL77">
        <v>2.5564</v>
      </c>
      <c r="AM77">
        <v>15.804048</v>
      </c>
      <c r="AN77">
        <v>0.59302999999999995</v>
      </c>
      <c r="AO77">
        <v>0.14699999999999999</v>
      </c>
      <c r="AP77">
        <v>5.1239999999999997</v>
      </c>
      <c r="AQ77">
        <v>62.244</v>
      </c>
      <c r="AR77">
        <v>4.4160000000000004</v>
      </c>
      <c r="AS77">
        <v>9.4163999999999994</v>
      </c>
      <c r="AT77">
        <v>20.000024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93.15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2677.8599909999998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341.56009999999998</v>
      </c>
      <c r="L78">
        <v>653.15009999999995</v>
      </c>
      <c r="M78">
        <v>45</v>
      </c>
      <c r="N78">
        <v>118.125</v>
      </c>
      <c r="O78">
        <v>123.66562500000001</v>
      </c>
      <c r="P78">
        <v>88.5</v>
      </c>
      <c r="Q78">
        <v>9.99</v>
      </c>
      <c r="R78">
        <v>33.57</v>
      </c>
      <c r="S78">
        <v>26.3901</v>
      </c>
      <c r="T78">
        <v>0</v>
      </c>
      <c r="U78">
        <v>418.77</v>
      </c>
      <c r="V78">
        <v>20.73</v>
      </c>
      <c r="W78">
        <v>43.704000000000001</v>
      </c>
      <c r="X78">
        <v>98.34</v>
      </c>
      <c r="Y78">
        <v>0</v>
      </c>
      <c r="Z78">
        <v>19.5624</v>
      </c>
      <c r="AA78">
        <v>42.14808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26.622</v>
      </c>
      <c r="AG78">
        <v>19.971599999999999</v>
      </c>
      <c r="AH78">
        <v>140.34540000000001</v>
      </c>
      <c r="AI78">
        <v>32.700823999999997</v>
      </c>
      <c r="AJ78">
        <v>0</v>
      </c>
      <c r="AK78">
        <v>26.395199999999999</v>
      </c>
      <c r="AL78">
        <v>2.5564</v>
      </c>
      <c r="AM78">
        <v>15.804048</v>
      </c>
      <c r="AN78">
        <v>0.59302999999999995</v>
      </c>
      <c r="AO78">
        <v>0.14699999999999999</v>
      </c>
      <c r="AP78">
        <v>5.1239999999999997</v>
      </c>
      <c r="AQ78">
        <v>62.244</v>
      </c>
      <c r="AR78">
        <v>6.6239999999999997</v>
      </c>
      <c r="AS78">
        <v>9.4163999999999994</v>
      </c>
      <c r="AT78">
        <v>20.000024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93.15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2680.0679909999994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341.56009999999998</v>
      </c>
      <c r="L79">
        <v>653.15009999999995</v>
      </c>
      <c r="M79">
        <v>45</v>
      </c>
      <c r="N79">
        <v>118.125</v>
      </c>
      <c r="O79">
        <v>123.66562500000001</v>
      </c>
      <c r="P79">
        <v>88.5</v>
      </c>
      <c r="Q79">
        <v>9.99</v>
      </c>
      <c r="R79">
        <v>33.57</v>
      </c>
      <c r="S79">
        <v>26.3901</v>
      </c>
      <c r="T79">
        <v>0</v>
      </c>
      <c r="U79">
        <v>418.77</v>
      </c>
      <c r="V79">
        <v>20.73</v>
      </c>
      <c r="W79">
        <v>43.704000000000001</v>
      </c>
      <c r="X79">
        <v>98.34</v>
      </c>
      <c r="Y79">
        <v>0</v>
      </c>
      <c r="Z79">
        <v>19.5624</v>
      </c>
      <c r="AA79">
        <v>28.045000000000002</v>
      </c>
      <c r="AB79">
        <v>39.510120000000001</v>
      </c>
      <c r="AC79">
        <v>9.6778399999999998</v>
      </c>
      <c r="AD79">
        <v>36.544144000000003</v>
      </c>
      <c r="AE79">
        <v>49.436556000000003</v>
      </c>
      <c r="AF79">
        <v>26.622</v>
      </c>
      <c r="AG79">
        <v>19.971599999999999</v>
      </c>
      <c r="AH79">
        <v>140.34540000000001</v>
      </c>
      <c r="AI79">
        <v>32.700823999999997</v>
      </c>
      <c r="AJ79">
        <v>0</v>
      </c>
      <c r="AK79">
        <v>26.395199999999999</v>
      </c>
      <c r="AL79">
        <v>2.5564</v>
      </c>
      <c r="AM79">
        <v>15.804048</v>
      </c>
      <c r="AN79">
        <v>0.59302999999999995</v>
      </c>
      <c r="AO79">
        <v>0.14699999999999999</v>
      </c>
      <c r="AP79">
        <v>5.1239999999999997</v>
      </c>
      <c r="AQ79">
        <v>62.244</v>
      </c>
      <c r="AR79">
        <v>49.68</v>
      </c>
      <c r="AS79">
        <v>9.4163999999999994</v>
      </c>
      <c r="AT79">
        <v>20.000024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93.15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2709.0209109999992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341.56009999999998</v>
      </c>
      <c r="L80">
        <v>653.15009999999995</v>
      </c>
      <c r="M80">
        <v>45</v>
      </c>
      <c r="N80">
        <v>118.125</v>
      </c>
      <c r="O80">
        <v>123.66562500000001</v>
      </c>
      <c r="P80">
        <v>88.5</v>
      </c>
      <c r="Q80">
        <v>9.99</v>
      </c>
      <c r="R80">
        <v>33.57</v>
      </c>
      <c r="S80">
        <v>26.3901</v>
      </c>
      <c r="T80">
        <v>0</v>
      </c>
      <c r="U80">
        <v>418.77</v>
      </c>
      <c r="V80">
        <v>20.73</v>
      </c>
      <c r="W80">
        <v>43.704000000000001</v>
      </c>
      <c r="X80">
        <v>98.34</v>
      </c>
      <c r="Y80">
        <v>0</v>
      </c>
      <c r="Z80">
        <v>19.5624</v>
      </c>
      <c r="AA80">
        <v>28.045000000000002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26.622</v>
      </c>
      <c r="AG80">
        <v>19.971599999999999</v>
      </c>
      <c r="AH80">
        <v>140.34540000000001</v>
      </c>
      <c r="AI80">
        <v>3.819</v>
      </c>
      <c r="AJ80">
        <v>0</v>
      </c>
      <c r="AK80">
        <v>26.395199999999999</v>
      </c>
      <c r="AL80">
        <v>2.5564</v>
      </c>
      <c r="AM80">
        <v>15.804048</v>
      </c>
      <c r="AN80">
        <v>0.59302999999999995</v>
      </c>
      <c r="AO80">
        <v>0.14699999999999999</v>
      </c>
      <c r="AP80">
        <v>5.1239999999999997</v>
      </c>
      <c r="AQ80">
        <v>62.244</v>
      </c>
      <c r="AR80">
        <v>49.68</v>
      </c>
      <c r="AS80">
        <v>9.4163999999999994</v>
      </c>
      <c r="AT80">
        <v>20.000024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93.15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2689.8360279999993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341.56009999999998</v>
      </c>
      <c r="L81">
        <v>653.15009999999995</v>
      </c>
      <c r="M81">
        <v>45</v>
      </c>
      <c r="N81">
        <v>118.125</v>
      </c>
      <c r="O81">
        <v>123.66562500000001</v>
      </c>
      <c r="P81">
        <v>88.5</v>
      </c>
      <c r="Q81">
        <v>9.99</v>
      </c>
      <c r="R81">
        <v>33.57</v>
      </c>
      <c r="S81">
        <v>26.3901</v>
      </c>
      <c r="T81">
        <v>0</v>
      </c>
      <c r="U81">
        <v>418.77</v>
      </c>
      <c r="V81">
        <v>20.73</v>
      </c>
      <c r="W81">
        <v>44.346499999999999</v>
      </c>
      <c r="X81">
        <v>98.34</v>
      </c>
      <c r="Y81">
        <v>0</v>
      </c>
      <c r="Z81">
        <v>6.5208000000000004</v>
      </c>
      <c r="AA81">
        <v>26.07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26.622</v>
      </c>
      <c r="AG81">
        <v>19.971599999999999</v>
      </c>
      <c r="AH81">
        <v>132.58000000000001</v>
      </c>
      <c r="AI81">
        <v>0</v>
      </c>
      <c r="AJ81">
        <v>0</v>
      </c>
      <c r="AK81">
        <v>26.395199999999999</v>
      </c>
      <c r="AL81">
        <v>2.5564</v>
      </c>
      <c r="AM81">
        <v>10.557359999999999</v>
      </c>
      <c r="AN81">
        <v>0.59302999999999995</v>
      </c>
      <c r="AO81">
        <v>0.14699999999999999</v>
      </c>
      <c r="AP81">
        <v>5.1239999999999997</v>
      </c>
      <c r="AQ81">
        <v>62.244</v>
      </c>
      <c r="AR81">
        <v>11.04</v>
      </c>
      <c r="AS81">
        <v>9.4163999999999994</v>
      </c>
      <c r="AT81">
        <v>20.000024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2620.5908399999994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341.56009999999998</v>
      </c>
      <c r="L82">
        <v>653.15009999999995</v>
      </c>
      <c r="M82">
        <v>45</v>
      </c>
      <c r="N82">
        <v>118.125</v>
      </c>
      <c r="O82">
        <v>123.66562500000001</v>
      </c>
      <c r="P82">
        <v>88.5</v>
      </c>
      <c r="Q82">
        <v>9.99</v>
      </c>
      <c r="R82">
        <v>33.57</v>
      </c>
      <c r="S82">
        <v>26.3901</v>
      </c>
      <c r="T82">
        <v>0</v>
      </c>
      <c r="U82">
        <v>418.77</v>
      </c>
      <c r="V82">
        <v>20.73</v>
      </c>
      <c r="W82">
        <v>44.346499999999999</v>
      </c>
      <c r="X82">
        <v>98.34</v>
      </c>
      <c r="Y82">
        <v>0</v>
      </c>
      <c r="Z82">
        <v>0</v>
      </c>
      <c r="AA82">
        <v>13.983000000000001</v>
      </c>
      <c r="AB82">
        <v>13.0634</v>
      </c>
      <c r="AC82">
        <v>0</v>
      </c>
      <c r="AD82">
        <v>27.3447</v>
      </c>
      <c r="AE82">
        <v>49.436556000000003</v>
      </c>
      <c r="AF82">
        <v>8.8740000000000006</v>
      </c>
      <c r="AG82">
        <v>19.971599999999999</v>
      </c>
      <c r="AH82">
        <v>132.58000000000001</v>
      </c>
      <c r="AI82">
        <v>0</v>
      </c>
      <c r="AJ82">
        <v>0</v>
      </c>
      <c r="AK82">
        <v>26.395199999999999</v>
      </c>
      <c r="AL82">
        <v>2.5564</v>
      </c>
      <c r="AM82">
        <v>10.557359999999999</v>
      </c>
      <c r="AN82">
        <v>0.59302999999999995</v>
      </c>
      <c r="AO82">
        <v>0.14699999999999999</v>
      </c>
      <c r="AP82">
        <v>5.1239999999999997</v>
      </c>
      <c r="AQ82">
        <v>62.244</v>
      </c>
      <c r="AR82">
        <v>7.7279999999999998</v>
      </c>
      <c r="AS82">
        <v>9.4163999999999994</v>
      </c>
      <c r="AT82">
        <v>20.000024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2525.9020949999995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341.56009999999998</v>
      </c>
      <c r="L83">
        <v>653.15009999999995</v>
      </c>
      <c r="M83">
        <v>45</v>
      </c>
      <c r="N83">
        <v>118.125</v>
      </c>
      <c r="O83">
        <v>123.66562500000001</v>
      </c>
      <c r="P83">
        <v>88.5</v>
      </c>
      <c r="Q83">
        <v>9.99</v>
      </c>
      <c r="R83">
        <v>33.57</v>
      </c>
      <c r="S83">
        <v>26.3901</v>
      </c>
      <c r="T83">
        <v>0</v>
      </c>
      <c r="U83">
        <v>418.77</v>
      </c>
      <c r="V83">
        <v>20.73</v>
      </c>
      <c r="W83">
        <v>44.346499999999999</v>
      </c>
      <c r="X83">
        <v>98.34</v>
      </c>
      <c r="Y83">
        <v>0</v>
      </c>
      <c r="Z83">
        <v>0</v>
      </c>
      <c r="AA83">
        <v>13.983000000000001</v>
      </c>
      <c r="AB83">
        <v>0</v>
      </c>
      <c r="AC83">
        <v>0</v>
      </c>
      <c r="AD83">
        <v>18.229800000000001</v>
      </c>
      <c r="AE83">
        <v>49.436556000000003</v>
      </c>
      <c r="AF83">
        <v>8.8740000000000006</v>
      </c>
      <c r="AG83">
        <v>19.971599999999999</v>
      </c>
      <c r="AH83">
        <v>118.375</v>
      </c>
      <c r="AI83">
        <v>0</v>
      </c>
      <c r="AJ83">
        <v>0</v>
      </c>
      <c r="AK83">
        <v>26.395199999999999</v>
      </c>
      <c r="AL83">
        <v>2.5564</v>
      </c>
      <c r="AM83">
        <v>5.2786799999999996</v>
      </c>
      <c r="AN83">
        <v>0.59302999999999995</v>
      </c>
      <c r="AO83">
        <v>0.14699999999999999</v>
      </c>
      <c r="AP83">
        <v>5.1239999999999997</v>
      </c>
      <c r="AQ83">
        <v>31.122</v>
      </c>
      <c r="AR83">
        <v>7.7279999999999998</v>
      </c>
      <c r="AS83">
        <v>9.4163999999999994</v>
      </c>
      <c r="AT83">
        <v>20.000024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2453.1181149999993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341.56009999999998</v>
      </c>
      <c r="L84">
        <v>653.15009999999995</v>
      </c>
      <c r="M84">
        <v>45</v>
      </c>
      <c r="N84">
        <v>118.125</v>
      </c>
      <c r="O84">
        <v>123.66562500000001</v>
      </c>
      <c r="P84">
        <v>88.5</v>
      </c>
      <c r="Q84">
        <v>9.99</v>
      </c>
      <c r="R84">
        <v>33.57</v>
      </c>
      <c r="S84">
        <v>26.3901</v>
      </c>
      <c r="T84">
        <v>0</v>
      </c>
      <c r="U84">
        <v>418.77</v>
      </c>
      <c r="V84">
        <v>20.73</v>
      </c>
      <c r="W84">
        <v>44.346499999999999</v>
      </c>
      <c r="X84">
        <v>98.34</v>
      </c>
      <c r="Y84">
        <v>0</v>
      </c>
      <c r="Z84">
        <v>0</v>
      </c>
      <c r="AA84">
        <v>7.0309999999999997</v>
      </c>
      <c r="AB84">
        <v>0</v>
      </c>
      <c r="AC84">
        <v>0</v>
      </c>
      <c r="AD84">
        <v>9.1149000000000004</v>
      </c>
      <c r="AE84">
        <v>49.436556000000003</v>
      </c>
      <c r="AF84">
        <v>8.8740000000000006</v>
      </c>
      <c r="AG84">
        <v>19.971599999999999</v>
      </c>
      <c r="AH84">
        <v>94.7</v>
      </c>
      <c r="AI84">
        <v>0</v>
      </c>
      <c r="AJ84">
        <v>0</v>
      </c>
      <c r="AK84">
        <v>26.395199999999999</v>
      </c>
      <c r="AL84">
        <v>2.5564</v>
      </c>
      <c r="AM84">
        <v>5.2786799999999996</v>
      </c>
      <c r="AN84">
        <v>0.59302999999999995</v>
      </c>
      <c r="AO84">
        <v>0.14699999999999999</v>
      </c>
      <c r="AP84">
        <v>5.1239999999999997</v>
      </c>
      <c r="AQ84">
        <v>31.122</v>
      </c>
      <c r="AR84">
        <v>7.7279999999999998</v>
      </c>
      <c r="AS84">
        <v>9.4163999999999994</v>
      </c>
      <c r="AT84">
        <v>20.000024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2413.3762149999989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341.56009999999998</v>
      </c>
      <c r="L85">
        <v>653.15009999999995</v>
      </c>
      <c r="M85">
        <v>45</v>
      </c>
      <c r="N85">
        <v>118.125</v>
      </c>
      <c r="O85">
        <v>123.66562500000001</v>
      </c>
      <c r="P85">
        <v>88.5</v>
      </c>
      <c r="Q85">
        <v>9.99</v>
      </c>
      <c r="R85">
        <v>33.57</v>
      </c>
      <c r="S85">
        <v>26.3901</v>
      </c>
      <c r="T85">
        <v>0</v>
      </c>
      <c r="U85">
        <v>418.77</v>
      </c>
      <c r="V85">
        <v>20.73</v>
      </c>
      <c r="W85">
        <v>44.346499999999999</v>
      </c>
      <c r="X85">
        <v>98.34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9.1149000000000004</v>
      </c>
      <c r="AE85">
        <v>32.957704</v>
      </c>
      <c r="AF85">
        <v>8.8740000000000006</v>
      </c>
      <c r="AG85">
        <v>19.971599999999999</v>
      </c>
      <c r="AH85">
        <v>66.290000000000006</v>
      </c>
      <c r="AI85">
        <v>0</v>
      </c>
      <c r="AJ85">
        <v>0</v>
      </c>
      <c r="AK85">
        <v>26.395199999999999</v>
      </c>
      <c r="AL85">
        <v>2.5564</v>
      </c>
      <c r="AM85">
        <v>5.2786799999999996</v>
      </c>
      <c r="AN85">
        <v>0.59302999999999995</v>
      </c>
      <c r="AO85">
        <v>0.14699999999999999</v>
      </c>
      <c r="AP85">
        <v>5.1239999999999997</v>
      </c>
      <c r="AQ85">
        <v>31.122</v>
      </c>
      <c r="AR85">
        <v>7.7279999999999998</v>
      </c>
      <c r="AS85">
        <v>9.4163999999999994</v>
      </c>
      <c r="AT85">
        <v>20.000024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2361.4563629999993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341.56009999999998</v>
      </c>
      <c r="L86">
        <v>653.15009999999995</v>
      </c>
      <c r="M86">
        <v>45</v>
      </c>
      <c r="N86">
        <v>118.125</v>
      </c>
      <c r="O86">
        <v>123.66562500000001</v>
      </c>
      <c r="P86">
        <v>88.5</v>
      </c>
      <c r="Q86">
        <v>9.99</v>
      </c>
      <c r="R86">
        <v>33.57</v>
      </c>
      <c r="S86">
        <v>22.293600000000001</v>
      </c>
      <c r="T86">
        <v>0</v>
      </c>
      <c r="U86">
        <v>418.77</v>
      </c>
      <c r="V86">
        <v>20.73</v>
      </c>
      <c r="W86">
        <v>44.346499999999999</v>
      </c>
      <c r="X86">
        <v>98.34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9.1149000000000004</v>
      </c>
      <c r="AE86">
        <v>16.478852</v>
      </c>
      <c r="AF86">
        <v>8.8740000000000006</v>
      </c>
      <c r="AG86">
        <v>19.971599999999999</v>
      </c>
      <c r="AH86">
        <v>56.82</v>
      </c>
      <c r="AI86">
        <v>0</v>
      </c>
      <c r="AJ86">
        <v>0</v>
      </c>
      <c r="AK86">
        <v>26.395199999999999</v>
      </c>
      <c r="AL86">
        <v>2.5564</v>
      </c>
      <c r="AM86">
        <v>3.1725400000000001</v>
      </c>
      <c r="AN86">
        <v>0.59302999999999995</v>
      </c>
      <c r="AO86">
        <v>0.14699999999999999</v>
      </c>
      <c r="AP86">
        <v>5.1239999999999997</v>
      </c>
      <c r="AQ86">
        <v>31.122</v>
      </c>
      <c r="AR86">
        <v>11.04</v>
      </c>
      <c r="AS86">
        <v>9.4163999999999994</v>
      </c>
      <c r="AT86">
        <v>20.000024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2332.6168709999993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341.56009999999998</v>
      </c>
      <c r="L87">
        <v>653.15009999999995</v>
      </c>
      <c r="M87">
        <v>45</v>
      </c>
      <c r="N87">
        <v>118.125</v>
      </c>
      <c r="O87">
        <v>123.66562500000001</v>
      </c>
      <c r="P87">
        <v>88.5</v>
      </c>
      <c r="Q87">
        <v>9.9251000000000005</v>
      </c>
      <c r="R87">
        <v>33.57</v>
      </c>
      <c r="S87">
        <v>22.293600000000001</v>
      </c>
      <c r="T87">
        <v>0</v>
      </c>
      <c r="U87">
        <v>418.77</v>
      </c>
      <c r="V87">
        <v>20.73</v>
      </c>
      <c r="W87">
        <v>44.346499999999999</v>
      </c>
      <c r="X87">
        <v>98.34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19.971599999999999</v>
      </c>
      <c r="AH87">
        <v>37.880000000000003</v>
      </c>
      <c r="AI87">
        <v>0</v>
      </c>
      <c r="AJ87">
        <v>0</v>
      </c>
      <c r="AK87">
        <v>26.395199999999999</v>
      </c>
      <c r="AL87">
        <v>2.5564</v>
      </c>
      <c r="AM87">
        <v>0</v>
      </c>
      <c r="AN87">
        <v>0.59302999999999995</v>
      </c>
      <c r="AO87">
        <v>0.14699999999999999</v>
      </c>
      <c r="AP87">
        <v>5.1239999999999997</v>
      </c>
      <c r="AQ87">
        <v>31.122</v>
      </c>
      <c r="AR87">
        <v>49.68</v>
      </c>
      <c r="AS87">
        <v>9.4163999999999994</v>
      </c>
      <c r="AT87">
        <v>20.000024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2339.9645309999992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341.56009999999998</v>
      </c>
      <c r="L88">
        <v>653.15009999999995</v>
      </c>
      <c r="M88">
        <v>45</v>
      </c>
      <c r="N88">
        <v>118.125</v>
      </c>
      <c r="O88">
        <v>123.66562500000001</v>
      </c>
      <c r="P88">
        <v>88.5</v>
      </c>
      <c r="Q88">
        <v>9.9251000000000005</v>
      </c>
      <c r="R88">
        <v>33.57</v>
      </c>
      <c r="S88">
        <v>22.293600000000001</v>
      </c>
      <c r="T88">
        <v>0</v>
      </c>
      <c r="U88">
        <v>418.77</v>
      </c>
      <c r="V88">
        <v>20.73</v>
      </c>
      <c r="W88">
        <v>44.346499999999999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19.971599999999999</v>
      </c>
      <c r="AH88">
        <v>28.41</v>
      </c>
      <c r="AI88">
        <v>0</v>
      </c>
      <c r="AJ88">
        <v>0</v>
      </c>
      <c r="AK88">
        <v>26.395199999999999</v>
      </c>
      <c r="AL88">
        <v>2.5564</v>
      </c>
      <c r="AM88">
        <v>0</v>
      </c>
      <c r="AN88">
        <v>0.59302999999999995</v>
      </c>
      <c r="AO88">
        <v>0.14699999999999999</v>
      </c>
      <c r="AP88">
        <v>5.1239999999999997</v>
      </c>
      <c r="AQ88">
        <v>31.122</v>
      </c>
      <c r="AR88">
        <v>49.68</v>
      </c>
      <c r="AS88">
        <v>9.4163999999999994</v>
      </c>
      <c r="AT88">
        <v>20.000024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2330.4945309999989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341.56009999999998</v>
      </c>
      <c r="L89">
        <v>624.65509999999995</v>
      </c>
      <c r="M89">
        <v>45</v>
      </c>
      <c r="N89">
        <v>118.125</v>
      </c>
      <c r="O89">
        <v>123.66562500000001</v>
      </c>
      <c r="P89">
        <v>88.5</v>
      </c>
      <c r="Q89">
        <v>7.3875999999999999</v>
      </c>
      <c r="R89">
        <v>33.57</v>
      </c>
      <c r="S89">
        <v>18.590499999999999</v>
      </c>
      <c r="T89">
        <v>0</v>
      </c>
      <c r="U89">
        <v>418.77</v>
      </c>
      <c r="V89">
        <v>20.73</v>
      </c>
      <c r="W89">
        <v>44.346499999999999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19.971599999999999</v>
      </c>
      <c r="AH89">
        <v>18.940000000000001</v>
      </c>
      <c r="AI89">
        <v>0</v>
      </c>
      <c r="AJ89">
        <v>0</v>
      </c>
      <c r="AK89">
        <v>26.395199999999999</v>
      </c>
      <c r="AL89">
        <v>2.5564</v>
      </c>
      <c r="AM89">
        <v>0</v>
      </c>
      <c r="AN89">
        <v>0.59302999999999995</v>
      </c>
      <c r="AO89">
        <v>0.29399999999999998</v>
      </c>
      <c r="AP89">
        <v>5.1239999999999997</v>
      </c>
      <c r="AQ89">
        <v>31.122</v>
      </c>
      <c r="AR89">
        <v>11.04</v>
      </c>
      <c r="AS89">
        <v>9.4163999999999994</v>
      </c>
      <c r="AT89">
        <v>20.000024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2247.7959309999997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341.56009999999998</v>
      </c>
      <c r="L90">
        <v>594.65509999999995</v>
      </c>
      <c r="M90">
        <v>45</v>
      </c>
      <c r="N90">
        <v>118.125</v>
      </c>
      <c r="O90">
        <v>123.66562500000001</v>
      </c>
      <c r="P90">
        <v>88.5</v>
      </c>
      <c r="Q90">
        <v>7.3875999999999999</v>
      </c>
      <c r="R90">
        <v>33.57</v>
      </c>
      <c r="S90">
        <v>18.590499999999999</v>
      </c>
      <c r="T90">
        <v>0</v>
      </c>
      <c r="U90">
        <v>418.77</v>
      </c>
      <c r="V90">
        <v>20.73</v>
      </c>
      <c r="W90">
        <v>44.346499999999999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19.971599999999999</v>
      </c>
      <c r="AH90">
        <v>18.940000000000001</v>
      </c>
      <c r="AI90">
        <v>0</v>
      </c>
      <c r="AJ90">
        <v>0</v>
      </c>
      <c r="AK90">
        <v>26.395199999999999</v>
      </c>
      <c r="AL90">
        <v>2.5564</v>
      </c>
      <c r="AM90">
        <v>0</v>
      </c>
      <c r="AN90">
        <v>0.59302999999999995</v>
      </c>
      <c r="AO90">
        <v>0.29399999999999998</v>
      </c>
      <c r="AP90">
        <v>5.1239999999999997</v>
      </c>
      <c r="AQ90">
        <v>31.122</v>
      </c>
      <c r="AR90">
        <v>8.8320000000000007</v>
      </c>
      <c r="AS90">
        <v>9.4163999999999994</v>
      </c>
      <c r="AT90">
        <v>20.000024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2215.5879309999996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341.56009999999998</v>
      </c>
      <c r="L91">
        <v>614.65509999999995</v>
      </c>
      <c r="M91">
        <v>45</v>
      </c>
      <c r="N91">
        <v>118.125</v>
      </c>
      <c r="O91">
        <v>123.66562500000001</v>
      </c>
      <c r="P91">
        <v>88.5</v>
      </c>
      <c r="Q91">
        <v>7.3875999999999999</v>
      </c>
      <c r="R91">
        <v>33.57</v>
      </c>
      <c r="S91">
        <v>18.590499999999999</v>
      </c>
      <c r="T91">
        <v>0</v>
      </c>
      <c r="U91">
        <v>418.77</v>
      </c>
      <c r="V91">
        <v>20.73</v>
      </c>
      <c r="W91">
        <v>44.346499999999999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19.971599999999999</v>
      </c>
      <c r="AH91">
        <v>0</v>
      </c>
      <c r="AI91">
        <v>0</v>
      </c>
      <c r="AJ91">
        <v>0</v>
      </c>
      <c r="AK91">
        <v>26.395199999999999</v>
      </c>
      <c r="AL91">
        <v>2.5564</v>
      </c>
      <c r="AM91">
        <v>0</v>
      </c>
      <c r="AN91">
        <v>0.59302999999999995</v>
      </c>
      <c r="AO91">
        <v>0.29399999999999998</v>
      </c>
      <c r="AP91">
        <v>5.1239999999999997</v>
      </c>
      <c r="AQ91">
        <v>31.122</v>
      </c>
      <c r="AR91">
        <v>8.8320000000000007</v>
      </c>
      <c r="AS91">
        <v>9.4163999999999994</v>
      </c>
      <c r="AT91">
        <v>20.000024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2216.6479309999995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341.56009999999998</v>
      </c>
      <c r="L92">
        <v>574.65509999999995</v>
      </c>
      <c r="M92">
        <v>45</v>
      </c>
      <c r="N92">
        <v>118.125</v>
      </c>
      <c r="O92">
        <v>123.66562500000001</v>
      </c>
      <c r="P92">
        <v>88.5</v>
      </c>
      <c r="Q92">
        <v>7.3875999999999999</v>
      </c>
      <c r="R92">
        <v>33.57</v>
      </c>
      <c r="S92">
        <v>18.590499999999999</v>
      </c>
      <c r="T92">
        <v>0</v>
      </c>
      <c r="U92">
        <v>418.77</v>
      </c>
      <c r="V92">
        <v>20.73</v>
      </c>
      <c r="W92">
        <v>44.346499999999999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19.971599999999999</v>
      </c>
      <c r="AH92">
        <v>0</v>
      </c>
      <c r="AI92">
        <v>0</v>
      </c>
      <c r="AJ92">
        <v>0</v>
      </c>
      <c r="AK92">
        <v>26.395199999999999</v>
      </c>
      <c r="AL92">
        <v>2.5564</v>
      </c>
      <c r="AM92">
        <v>0</v>
      </c>
      <c r="AN92">
        <v>0.59302999999999995</v>
      </c>
      <c r="AO92">
        <v>0.29399999999999998</v>
      </c>
      <c r="AP92">
        <v>5.1239999999999997</v>
      </c>
      <c r="AQ92">
        <v>31.122</v>
      </c>
      <c r="AR92">
        <v>8.8320000000000007</v>
      </c>
      <c r="AS92">
        <v>9.4163999999999994</v>
      </c>
      <c r="AT92">
        <v>20.000024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2176.647931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341.56009999999998</v>
      </c>
      <c r="L93">
        <v>464.42500000000001</v>
      </c>
      <c r="M93">
        <v>45</v>
      </c>
      <c r="N93">
        <v>118.125</v>
      </c>
      <c r="O93">
        <v>123.66562500000001</v>
      </c>
      <c r="P93">
        <v>88.5</v>
      </c>
      <c r="Q93">
        <v>7.3875999999999999</v>
      </c>
      <c r="R93">
        <v>33.57</v>
      </c>
      <c r="S93">
        <v>18.590499999999999</v>
      </c>
      <c r="T93">
        <v>0</v>
      </c>
      <c r="U93">
        <v>418.77</v>
      </c>
      <c r="V93">
        <v>20.73</v>
      </c>
      <c r="W93">
        <v>44.346499999999999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19.971599999999999</v>
      </c>
      <c r="AH93">
        <v>0</v>
      </c>
      <c r="AI93">
        <v>0</v>
      </c>
      <c r="AJ93">
        <v>0</v>
      </c>
      <c r="AK93">
        <v>26.395199999999999</v>
      </c>
      <c r="AL93">
        <v>2.5564</v>
      </c>
      <c r="AM93">
        <v>0</v>
      </c>
      <c r="AN93">
        <v>0.59302999999999995</v>
      </c>
      <c r="AO93">
        <v>0</v>
      </c>
      <c r="AP93">
        <v>5.1239999999999997</v>
      </c>
      <c r="AQ93">
        <v>31.122</v>
      </c>
      <c r="AR93">
        <v>8.8320000000000007</v>
      </c>
      <c r="AS93">
        <v>9.4163999999999994</v>
      </c>
      <c r="AT93">
        <v>20.000024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2060.3738309999999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341.56009999999998</v>
      </c>
      <c r="L94">
        <v>372.42500000000001</v>
      </c>
      <c r="M94">
        <v>45</v>
      </c>
      <c r="N94">
        <v>118.125</v>
      </c>
      <c r="O94">
        <v>123.66562500000001</v>
      </c>
      <c r="P94">
        <v>88.5</v>
      </c>
      <c r="Q94">
        <v>7.3875999999999999</v>
      </c>
      <c r="R94">
        <v>33.57</v>
      </c>
      <c r="S94">
        <v>18.590499999999999</v>
      </c>
      <c r="T94">
        <v>0</v>
      </c>
      <c r="U94">
        <v>418.77</v>
      </c>
      <c r="V94">
        <v>20.73</v>
      </c>
      <c r="W94">
        <v>44.346499999999999</v>
      </c>
      <c r="X94">
        <v>98.34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19.971599999999999</v>
      </c>
      <c r="AH94">
        <v>0</v>
      </c>
      <c r="AI94">
        <v>0</v>
      </c>
      <c r="AJ94">
        <v>0</v>
      </c>
      <c r="AK94">
        <v>26.395199999999999</v>
      </c>
      <c r="AL94">
        <v>12.782</v>
      </c>
      <c r="AM94">
        <v>0</v>
      </c>
      <c r="AN94">
        <v>0.59302999999999995</v>
      </c>
      <c r="AO94">
        <v>0</v>
      </c>
      <c r="AP94">
        <v>5.1239999999999997</v>
      </c>
      <c r="AQ94">
        <v>31.122</v>
      </c>
      <c r="AR94">
        <v>8.8320000000000007</v>
      </c>
      <c r="AS94">
        <v>9.4163999999999994</v>
      </c>
      <c r="AT94">
        <v>20.000024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1976.5994310000001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341.56009999999998</v>
      </c>
      <c r="L95">
        <v>362.42500000000001</v>
      </c>
      <c r="M95">
        <v>45</v>
      </c>
      <c r="N95">
        <v>118.125</v>
      </c>
      <c r="O95">
        <v>123.66562500000001</v>
      </c>
      <c r="P95">
        <v>88.5</v>
      </c>
      <c r="Q95">
        <v>7.3875999999999999</v>
      </c>
      <c r="R95">
        <v>33.57</v>
      </c>
      <c r="S95">
        <v>18.590499999999999</v>
      </c>
      <c r="T95">
        <v>0</v>
      </c>
      <c r="U95">
        <v>418.77</v>
      </c>
      <c r="V95">
        <v>20.73</v>
      </c>
      <c r="W95">
        <v>44.346499999999999</v>
      </c>
      <c r="X95">
        <v>98.34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19.971599999999999</v>
      </c>
      <c r="AH95">
        <v>0</v>
      </c>
      <c r="AI95">
        <v>0</v>
      </c>
      <c r="AJ95">
        <v>0</v>
      </c>
      <c r="AK95">
        <v>26.395199999999999</v>
      </c>
      <c r="AL95">
        <v>60.423999999999999</v>
      </c>
      <c r="AM95">
        <v>0</v>
      </c>
      <c r="AN95">
        <v>0.59302999999999995</v>
      </c>
      <c r="AO95">
        <v>0</v>
      </c>
      <c r="AP95">
        <v>5.1239999999999997</v>
      </c>
      <c r="AQ95">
        <v>31.122</v>
      </c>
      <c r="AR95">
        <v>8.8320000000000007</v>
      </c>
      <c r="AS95">
        <v>9.4163999999999994</v>
      </c>
      <c r="AT95">
        <v>20.000024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83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2011.2414310000001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341.56009999999998</v>
      </c>
      <c r="L96">
        <v>362.42500000000001</v>
      </c>
      <c r="M96">
        <v>45</v>
      </c>
      <c r="N96">
        <v>118.125</v>
      </c>
      <c r="O96">
        <v>123.66562500000001</v>
      </c>
      <c r="P96">
        <v>88.5</v>
      </c>
      <c r="Q96">
        <v>7.3875999999999999</v>
      </c>
      <c r="R96">
        <v>33.57</v>
      </c>
      <c r="S96">
        <v>18.590499999999999</v>
      </c>
      <c r="T96">
        <v>0</v>
      </c>
      <c r="U96">
        <v>418.77</v>
      </c>
      <c r="V96">
        <v>20.73</v>
      </c>
      <c r="W96">
        <v>44.346499999999999</v>
      </c>
      <c r="X96">
        <v>98.34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19.971599999999999</v>
      </c>
      <c r="AH96">
        <v>0</v>
      </c>
      <c r="AI96">
        <v>0</v>
      </c>
      <c r="AJ96">
        <v>0</v>
      </c>
      <c r="AK96">
        <v>26.395199999999999</v>
      </c>
      <c r="AL96">
        <v>60.423999999999999</v>
      </c>
      <c r="AM96">
        <v>0</v>
      </c>
      <c r="AN96">
        <v>0.59302999999999995</v>
      </c>
      <c r="AO96">
        <v>0</v>
      </c>
      <c r="AP96">
        <v>5.1239999999999997</v>
      </c>
      <c r="AQ96">
        <v>31.122</v>
      </c>
      <c r="AR96">
        <v>8.8320000000000007</v>
      </c>
      <c r="AS96">
        <v>9.4163999999999994</v>
      </c>
      <c r="AT96">
        <v>20.000024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82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2010.2414310000001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341.56009999999998</v>
      </c>
      <c r="L97">
        <v>362.42500000000001</v>
      </c>
      <c r="M97">
        <v>45</v>
      </c>
      <c r="N97">
        <v>118.125</v>
      </c>
      <c r="O97">
        <v>123.66562500000001</v>
      </c>
      <c r="P97">
        <v>88.5</v>
      </c>
      <c r="Q97">
        <v>7.3875999999999999</v>
      </c>
      <c r="R97">
        <v>33.57</v>
      </c>
      <c r="S97">
        <v>18.590499999999999</v>
      </c>
      <c r="T97">
        <v>0</v>
      </c>
      <c r="U97">
        <v>418.77</v>
      </c>
      <c r="V97">
        <v>20.73</v>
      </c>
      <c r="W97">
        <v>44.346499999999999</v>
      </c>
      <c r="X97">
        <v>98.34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19.971599999999999</v>
      </c>
      <c r="AH97">
        <v>0</v>
      </c>
      <c r="AI97">
        <v>0</v>
      </c>
      <c r="AJ97">
        <v>0</v>
      </c>
      <c r="AK97">
        <v>26.395199999999999</v>
      </c>
      <c r="AL97">
        <v>60.423999999999999</v>
      </c>
      <c r="AM97">
        <v>0</v>
      </c>
      <c r="AN97">
        <v>0.59302999999999995</v>
      </c>
      <c r="AO97">
        <v>0</v>
      </c>
      <c r="AP97">
        <v>5.1239999999999997</v>
      </c>
      <c r="AQ97">
        <v>31.122</v>
      </c>
      <c r="AR97">
        <v>6.6239999999999997</v>
      </c>
      <c r="AS97">
        <v>9.4163999999999994</v>
      </c>
      <c r="AT97">
        <v>20.000024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81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2007.0334310000001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341.56009999999998</v>
      </c>
      <c r="L98">
        <v>357.42500000000001</v>
      </c>
      <c r="M98">
        <v>45</v>
      </c>
      <c r="N98">
        <v>118.125</v>
      </c>
      <c r="O98">
        <v>123.66562500000001</v>
      </c>
      <c r="P98">
        <v>88.5</v>
      </c>
      <c r="Q98">
        <v>7.3875999999999999</v>
      </c>
      <c r="R98">
        <v>33.57</v>
      </c>
      <c r="S98">
        <v>18.590499999999999</v>
      </c>
      <c r="T98">
        <v>0</v>
      </c>
      <c r="U98">
        <v>418.77</v>
      </c>
      <c r="V98">
        <v>20.73</v>
      </c>
      <c r="W98">
        <v>44.346499999999999</v>
      </c>
      <c r="X98">
        <v>98.34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19.971599999999999</v>
      </c>
      <c r="AH98">
        <v>0</v>
      </c>
      <c r="AI98">
        <v>0</v>
      </c>
      <c r="AJ98">
        <v>0</v>
      </c>
      <c r="AK98">
        <v>26.395199999999999</v>
      </c>
      <c r="AL98">
        <v>60.423999999999999</v>
      </c>
      <c r="AM98">
        <v>0</v>
      </c>
      <c r="AN98">
        <v>0.59302999999999995</v>
      </c>
      <c r="AO98">
        <v>0</v>
      </c>
      <c r="AP98">
        <v>5.1239999999999997</v>
      </c>
      <c r="AQ98">
        <v>31.122</v>
      </c>
      <c r="AR98">
        <v>6.6239999999999997</v>
      </c>
      <c r="AS98">
        <v>9.4163999999999994</v>
      </c>
      <c r="AT98">
        <v>20.000024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2000.0334310000001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8.0435772499999878</v>
      </c>
      <c r="L99">
        <f t="shared" si="2"/>
        <v>12.216183525250003</v>
      </c>
      <c r="M99">
        <f t="shared" si="2"/>
        <v>1.08</v>
      </c>
      <c r="N99">
        <f t="shared" si="2"/>
        <v>2.835</v>
      </c>
      <c r="O99">
        <f t="shared" si="2"/>
        <v>2.9679749999999947</v>
      </c>
      <c r="P99">
        <f t="shared" si="2"/>
        <v>2.1240000000000001</v>
      </c>
      <c r="Q99">
        <f t="shared" si="2"/>
        <v>0.21200507650000011</v>
      </c>
      <c r="R99">
        <f t="shared" si="2"/>
        <v>0.74697209025000089</v>
      </c>
      <c r="S99">
        <f t="shared" si="2"/>
        <v>0.49562785000000037</v>
      </c>
      <c r="T99">
        <f t="shared" si="2"/>
        <v>0</v>
      </c>
      <c r="U99">
        <f t="shared" si="2"/>
        <v>10.050479999999991</v>
      </c>
      <c r="V99">
        <f t="shared" si="2"/>
        <v>0.47773117500000012</v>
      </c>
      <c r="W99">
        <f t="shared" si="2"/>
        <v>1.0470090067500017</v>
      </c>
      <c r="X99">
        <f t="shared" si="2"/>
        <v>2.3601600000000027</v>
      </c>
      <c r="Y99">
        <f t="shared" si="2"/>
        <v>0</v>
      </c>
      <c r="Z99">
        <f t="shared" si="2"/>
        <v>6.6072600000000009E-2</v>
      </c>
      <c r="AA99">
        <f t="shared" si="2"/>
        <v>0.13433080999999999</v>
      </c>
      <c r="AB99">
        <f t="shared" si="2"/>
        <v>0.21398648999999989</v>
      </c>
      <c r="AC99">
        <f t="shared" si="2"/>
        <v>4.8745751999999996E-2</v>
      </c>
      <c r="AD99">
        <f t="shared" si="2"/>
        <v>0.16589646399999999</v>
      </c>
      <c r="AE99">
        <f t="shared" si="2"/>
        <v>0.55600601200000044</v>
      </c>
      <c r="AF99">
        <f t="shared" si="2"/>
        <v>0.28929240000000023</v>
      </c>
      <c r="AG99">
        <f t="shared" si="2"/>
        <v>0.47931840000000075</v>
      </c>
      <c r="AH99">
        <f t="shared" si="2"/>
        <v>0.96797605000000064</v>
      </c>
      <c r="AI99">
        <f t="shared" si="2"/>
        <v>7.882797900000002E-2</v>
      </c>
      <c r="AJ99">
        <f t="shared" si="2"/>
        <v>0</v>
      </c>
      <c r="AK99">
        <f t="shared" si="2"/>
        <v>0.63348479999999929</v>
      </c>
      <c r="AL99">
        <f t="shared" si="2"/>
        <v>0.31106740000000044</v>
      </c>
      <c r="AM99">
        <f t="shared" si="2"/>
        <v>6.3270844999999992E-2</v>
      </c>
      <c r="AN99">
        <f t="shared" si="2"/>
        <v>1.4232719999999982E-2</v>
      </c>
      <c r="AO99">
        <f t="shared" si="2"/>
        <v>1.5434999999999994E-2</v>
      </c>
      <c r="AP99">
        <f t="shared" si="2"/>
        <v>0.14257017600000019</v>
      </c>
      <c r="AQ99">
        <f t="shared" si="2"/>
        <v>0.55145474999999977</v>
      </c>
      <c r="AR99">
        <f t="shared" si="2"/>
        <v>0.31298400000000048</v>
      </c>
      <c r="AS99">
        <f t="shared" si="2"/>
        <v>0.28015404199999977</v>
      </c>
      <c r="AT99">
        <f t="shared" si="2"/>
        <v>0.46171836749999973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2.3088749999999991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52.752421031250002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W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5"/>
      <c r="AV2" s="200" t="s">
        <v>347</v>
      </c>
      <c r="AW2" s="200" t="s">
        <v>348</v>
      </c>
      <c r="AX2" s="200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318.54435799999999</v>
      </c>
      <c r="L3">
        <v>349.42568999999997</v>
      </c>
      <c r="M3">
        <v>43.506</v>
      </c>
      <c r="N3">
        <v>114.20325</v>
      </c>
      <c r="O3">
        <v>119.559926</v>
      </c>
      <c r="P3">
        <v>85.561800000000005</v>
      </c>
      <c r="Q3">
        <v>8.1091320000000007</v>
      </c>
      <c r="R3">
        <v>30.012566</v>
      </c>
      <c r="S3">
        <v>17.973295</v>
      </c>
      <c r="T3">
        <v>0</v>
      </c>
      <c r="U3">
        <v>404.86683599999998</v>
      </c>
      <c r="V3">
        <v>20.041764000000001</v>
      </c>
      <c r="W3">
        <v>42.874195999999998</v>
      </c>
      <c r="X3">
        <v>95.075112000000004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15.931754</v>
      </c>
      <c r="AF3">
        <v>8.579383</v>
      </c>
      <c r="AG3">
        <v>19.308543</v>
      </c>
      <c r="AH3">
        <v>20.142310999999999</v>
      </c>
      <c r="AI3">
        <v>0</v>
      </c>
      <c r="AJ3">
        <v>0</v>
      </c>
      <c r="AK3">
        <v>25.518878999999998</v>
      </c>
      <c r="AL3">
        <v>2.2468430000000001</v>
      </c>
      <c r="AM3">
        <v>0</v>
      </c>
      <c r="AN3">
        <v>0.57334099999999999</v>
      </c>
      <c r="AO3">
        <v>1.136957</v>
      </c>
      <c r="AP3">
        <v>4.9538830000000003</v>
      </c>
      <c r="AQ3">
        <v>0</v>
      </c>
      <c r="AR3">
        <v>48.030624000000003</v>
      </c>
      <c r="AS3">
        <v>30.838388999999999</v>
      </c>
      <c r="AT3">
        <v>19.336023000000001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73.48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1919.8308549999999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318.54435799999999</v>
      </c>
      <c r="L4">
        <v>349.42568999999997</v>
      </c>
      <c r="M4">
        <v>43.506</v>
      </c>
      <c r="N4">
        <v>114.20325</v>
      </c>
      <c r="O4">
        <v>119.559926</v>
      </c>
      <c r="P4">
        <v>85.561800000000005</v>
      </c>
      <c r="Q4">
        <v>8.1091320000000007</v>
      </c>
      <c r="R4">
        <v>30.012566</v>
      </c>
      <c r="S4">
        <v>17.973295</v>
      </c>
      <c r="T4">
        <v>0</v>
      </c>
      <c r="U4">
        <v>404.86683599999998</v>
      </c>
      <c r="V4">
        <v>20.041764000000001</v>
      </c>
      <c r="W4">
        <v>42.874195999999998</v>
      </c>
      <c r="X4">
        <v>95.075112000000004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15.931754</v>
      </c>
      <c r="AF4">
        <v>8.579383</v>
      </c>
      <c r="AG4">
        <v>19.308543</v>
      </c>
      <c r="AH4">
        <v>20.142310999999999</v>
      </c>
      <c r="AI4">
        <v>0</v>
      </c>
      <c r="AJ4">
        <v>0</v>
      </c>
      <c r="AK4">
        <v>25.518878999999998</v>
      </c>
      <c r="AL4">
        <v>2.2468430000000001</v>
      </c>
      <c r="AM4">
        <v>0</v>
      </c>
      <c r="AN4">
        <v>0.57334099999999999</v>
      </c>
      <c r="AO4">
        <v>1.136957</v>
      </c>
      <c r="AP4">
        <v>4.9538830000000003</v>
      </c>
      <c r="AQ4">
        <v>0</v>
      </c>
      <c r="AR4">
        <v>48.030624000000003</v>
      </c>
      <c r="AS4">
        <v>30.838388999999999</v>
      </c>
      <c r="AT4">
        <v>19.336023000000001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73.48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1919.8308549999999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304.04235799999998</v>
      </c>
      <c r="L5">
        <v>349.42568999999997</v>
      </c>
      <c r="M5">
        <v>43.506</v>
      </c>
      <c r="N5">
        <v>114.20325</v>
      </c>
      <c r="O5">
        <v>119.559926</v>
      </c>
      <c r="P5">
        <v>85.561800000000005</v>
      </c>
      <c r="Q5">
        <v>8.1091320000000007</v>
      </c>
      <c r="R5">
        <v>30.012566</v>
      </c>
      <c r="S5">
        <v>17.973295</v>
      </c>
      <c r="T5">
        <v>0</v>
      </c>
      <c r="U5">
        <v>404.86683599999998</v>
      </c>
      <c r="V5">
        <v>20.041764000000001</v>
      </c>
      <c r="W5">
        <v>42.874195999999998</v>
      </c>
      <c r="X5">
        <v>95.075112000000004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15.931754</v>
      </c>
      <c r="AF5">
        <v>8.579383</v>
      </c>
      <c r="AG5">
        <v>19.308543</v>
      </c>
      <c r="AH5">
        <v>20.142310999999999</v>
      </c>
      <c r="AI5">
        <v>0</v>
      </c>
      <c r="AJ5">
        <v>0</v>
      </c>
      <c r="AK5">
        <v>25.518878999999998</v>
      </c>
      <c r="AL5">
        <v>2.2468430000000001</v>
      </c>
      <c r="AM5">
        <v>0</v>
      </c>
      <c r="AN5">
        <v>0.57334099999999999</v>
      </c>
      <c r="AO5">
        <v>1.136957</v>
      </c>
      <c r="AP5">
        <v>4.9538830000000003</v>
      </c>
      <c r="AQ5">
        <v>0</v>
      </c>
      <c r="AR5">
        <v>8.5387780000000006</v>
      </c>
      <c r="AS5">
        <v>30.838388999999999</v>
      </c>
      <c r="AT5">
        <v>19.336023000000001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73.48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1865.8370090000001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304.04235799999998</v>
      </c>
      <c r="L6">
        <v>349.42568999999997</v>
      </c>
      <c r="M6">
        <v>43.506</v>
      </c>
      <c r="N6">
        <v>114.20325</v>
      </c>
      <c r="O6">
        <v>119.559926</v>
      </c>
      <c r="P6">
        <v>85.561800000000005</v>
      </c>
      <c r="Q6">
        <v>8.1091320000000007</v>
      </c>
      <c r="R6">
        <v>30.012566</v>
      </c>
      <c r="S6">
        <v>17.973295</v>
      </c>
      <c r="T6">
        <v>0</v>
      </c>
      <c r="U6">
        <v>404.86683599999998</v>
      </c>
      <c r="V6">
        <v>20.041764000000001</v>
      </c>
      <c r="W6">
        <v>42.874195999999998</v>
      </c>
      <c r="X6">
        <v>95.075112000000004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15.931754</v>
      </c>
      <c r="AF6">
        <v>8.579383</v>
      </c>
      <c r="AG6">
        <v>19.308543</v>
      </c>
      <c r="AH6">
        <v>20.142310999999999</v>
      </c>
      <c r="AI6">
        <v>0</v>
      </c>
      <c r="AJ6">
        <v>0</v>
      </c>
      <c r="AK6">
        <v>25.518878999999998</v>
      </c>
      <c r="AL6">
        <v>2.2468430000000001</v>
      </c>
      <c r="AM6">
        <v>0</v>
      </c>
      <c r="AN6">
        <v>0.57334099999999999</v>
      </c>
      <c r="AO6">
        <v>1.136957</v>
      </c>
      <c r="AP6">
        <v>4.9538830000000003</v>
      </c>
      <c r="AQ6">
        <v>0</v>
      </c>
      <c r="AR6">
        <v>6.404083</v>
      </c>
      <c r="AS6">
        <v>30.838388999999999</v>
      </c>
      <c r="AT6">
        <v>19.25948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73.48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1863.6257709999998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304.04235799999998</v>
      </c>
      <c r="L7">
        <v>349.42568999999997</v>
      </c>
      <c r="M7">
        <v>43.506</v>
      </c>
      <c r="N7">
        <v>114.20325</v>
      </c>
      <c r="O7">
        <v>119.559926</v>
      </c>
      <c r="P7">
        <v>85.561800000000005</v>
      </c>
      <c r="Q7">
        <v>8.1091320000000007</v>
      </c>
      <c r="R7">
        <v>30.012566</v>
      </c>
      <c r="S7">
        <v>17.973295</v>
      </c>
      <c r="T7">
        <v>0</v>
      </c>
      <c r="U7">
        <v>404.86683599999998</v>
      </c>
      <c r="V7">
        <v>20.041764000000001</v>
      </c>
      <c r="W7">
        <v>42.874195999999998</v>
      </c>
      <c r="X7">
        <v>95.075112000000004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15.931754</v>
      </c>
      <c r="AF7">
        <v>8.579383</v>
      </c>
      <c r="AG7">
        <v>19.308543</v>
      </c>
      <c r="AH7">
        <v>20.142310999999999</v>
      </c>
      <c r="AI7">
        <v>0</v>
      </c>
      <c r="AJ7">
        <v>0</v>
      </c>
      <c r="AK7">
        <v>25.518878999999998</v>
      </c>
      <c r="AL7">
        <v>2.2468430000000001</v>
      </c>
      <c r="AM7">
        <v>0</v>
      </c>
      <c r="AN7">
        <v>0.57334099999999999</v>
      </c>
      <c r="AO7">
        <v>1.136957</v>
      </c>
      <c r="AP7">
        <v>11.526448</v>
      </c>
      <c r="AQ7">
        <v>0</v>
      </c>
      <c r="AR7">
        <v>6.404083</v>
      </c>
      <c r="AS7">
        <v>11.054584999999999</v>
      </c>
      <c r="AT7">
        <v>18.309702000000001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63.81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1839.794754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304.04235799999998</v>
      </c>
      <c r="L8">
        <v>349.42568999999997</v>
      </c>
      <c r="M8">
        <v>43.506</v>
      </c>
      <c r="N8">
        <v>114.20325</v>
      </c>
      <c r="O8">
        <v>119.559926</v>
      </c>
      <c r="P8">
        <v>85.561800000000005</v>
      </c>
      <c r="Q8">
        <v>8.1091320000000007</v>
      </c>
      <c r="R8">
        <v>30.012566</v>
      </c>
      <c r="S8">
        <v>17.973295</v>
      </c>
      <c r="T8">
        <v>0</v>
      </c>
      <c r="U8">
        <v>404.86683599999998</v>
      </c>
      <c r="V8">
        <v>20.041764000000001</v>
      </c>
      <c r="W8">
        <v>42.874195999999998</v>
      </c>
      <c r="X8">
        <v>95.075112000000004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15.931754</v>
      </c>
      <c r="AF8">
        <v>8.579383</v>
      </c>
      <c r="AG8">
        <v>19.308543</v>
      </c>
      <c r="AH8">
        <v>20.142310999999999</v>
      </c>
      <c r="AI8">
        <v>0</v>
      </c>
      <c r="AJ8">
        <v>0</v>
      </c>
      <c r="AK8">
        <v>25.518878999999998</v>
      </c>
      <c r="AL8">
        <v>2.2468430000000001</v>
      </c>
      <c r="AM8">
        <v>0</v>
      </c>
      <c r="AN8">
        <v>0.57334099999999999</v>
      </c>
      <c r="AO8">
        <v>1.136957</v>
      </c>
      <c r="AP8">
        <v>11.526448</v>
      </c>
      <c r="AQ8">
        <v>0</v>
      </c>
      <c r="AR8">
        <v>6.404083</v>
      </c>
      <c r="AS8">
        <v>9.1037759999999999</v>
      </c>
      <c r="AT8">
        <v>16.098224999999999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63.81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1835.6324679999998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304.04235799999998</v>
      </c>
      <c r="L9">
        <v>349.42568999999997</v>
      </c>
      <c r="M9">
        <v>43.506</v>
      </c>
      <c r="N9">
        <v>114.20325</v>
      </c>
      <c r="O9">
        <v>119.559926</v>
      </c>
      <c r="P9">
        <v>85.561800000000005</v>
      </c>
      <c r="Q9">
        <v>8.1091320000000007</v>
      </c>
      <c r="R9">
        <v>30.012566</v>
      </c>
      <c r="S9">
        <v>17.973295</v>
      </c>
      <c r="T9">
        <v>0</v>
      </c>
      <c r="U9">
        <v>404.86683599999998</v>
      </c>
      <c r="V9">
        <v>20.041764000000001</v>
      </c>
      <c r="W9">
        <v>42.874195999999998</v>
      </c>
      <c r="X9">
        <v>95.075112000000004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15.931754</v>
      </c>
      <c r="AF9">
        <v>8.579383</v>
      </c>
      <c r="AG9">
        <v>19.308543</v>
      </c>
      <c r="AH9">
        <v>0</v>
      </c>
      <c r="AI9">
        <v>0</v>
      </c>
      <c r="AJ9">
        <v>0</v>
      </c>
      <c r="AK9">
        <v>25.518878999999998</v>
      </c>
      <c r="AL9">
        <v>2.2468430000000001</v>
      </c>
      <c r="AM9">
        <v>0</v>
      </c>
      <c r="AN9">
        <v>0.57334099999999999</v>
      </c>
      <c r="AO9">
        <v>1.136957</v>
      </c>
      <c r="AP9">
        <v>11.526448</v>
      </c>
      <c r="AQ9">
        <v>0</v>
      </c>
      <c r="AR9">
        <v>6.404083</v>
      </c>
      <c r="AS9">
        <v>9.1037759999999999</v>
      </c>
      <c r="AT9">
        <v>15.800625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63.81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1815.1925569999999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299.20835799999998</v>
      </c>
      <c r="L10">
        <v>349.42568999999997</v>
      </c>
      <c r="M10">
        <v>43.506</v>
      </c>
      <c r="N10">
        <v>114.20325</v>
      </c>
      <c r="O10">
        <v>119.559926</v>
      </c>
      <c r="P10">
        <v>85.561800000000005</v>
      </c>
      <c r="Q10">
        <v>8.1091320000000007</v>
      </c>
      <c r="R10">
        <v>30.012566</v>
      </c>
      <c r="S10">
        <v>17.973295</v>
      </c>
      <c r="T10">
        <v>0</v>
      </c>
      <c r="U10">
        <v>404.86683599999998</v>
      </c>
      <c r="V10">
        <v>20.041764000000001</v>
      </c>
      <c r="W10">
        <v>42.874195999999998</v>
      </c>
      <c r="X10">
        <v>95.075112000000004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15.931754</v>
      </c>
      <c r="AF10">
        <v>8.579383</v>
      </c>
      <c r="AG10">
        <v>19.308543</v>
      </c>
      <c r="AH10">
        <v>0</v>
      </c>
      <c r="AI10">
        <v>0</v>
      </c>
      <c r="AJ10">
        <v>0</v>
      </c>
      <c r="AK10">
        <v>25.518878999999998</v>
      </c>
      <c r="AL10">
        <v>2.2468430000000001</v>
      </c>
      <c r="AM10">
        <v>0</v>
      </c>
      <c r="AN10">
        <v>0.57334099999999999</v>
      </c>
      <c r="AO10">
        <v>1.136957</v>
      </c>
      <c r="AP10">
        <v>11.526448</v>
      </c>
      <c r="AQ10">
        <v>0</v>
      </c>
      <c r="AR10">
        <v>6.404083</v>
      </c>
      <c r="AS10">
        <v>9.1037759999999999</v>
      </c>
      <c r="AT10">
        <v>17.598528000000002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63.81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1812.1564599999997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288.57355799999999</v>
      </c>
      <c r="L11">
        <v>343.214</v>
      </c>
      <c r="M11">
        <v>43.506</v>
      </c>
      <c r="N11">
        <v>114.20325</v>
      </c>
      <c r="O11">
        <v>119.559926</v>
      </c>
      <c r="P11">
        <v>85.561800000000005</v>
      </c>
      <c r="Q11">
        <v>7.4639600000000002</v>
      </c>
      <c r="R11">
        <v>21.558962999999999</v>
      </c>
      <c r="S11">
        <v>11.601599999999999</v>
      </c>
      <c r="T11">
        <v>0</v>
      </c>
      <c r="U11">
        <v>404.86683599999998</v>
      </c>
      <c r="V11">
        <v>14.951174999999999</v>
      </c>
      <c r="W11">
        <v>42.874195999999998</v>
      </c>
      <c r="X11">
        <v>95.075112000000004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15.931754</v>
      </c>
      <c r="AF11">
        <v>8.579383</v>
      </c>
      <c r="AG11">
        <v>19.308543</v>
      </c>
      <c r="AH11">
        <v>0</v>
      </c>
      <c r="AI11">
        <v>0</v>
      </c>
      <c r="AJ11">
        <v>0</v>
      </c>
      <c r="AK11">
        <v>25.518878999999998</v>
      </c>
      <c r="AL11">
        <v>2.2468430000000001</v>
      </c>
      <c r="AM11">
        <v>0</v>
      </c>
      <c r="AN11">
        <v>0.57334099999999999</v>
      </c>
      <c r="AO11">
        <v>1.136957</v>
      </c>
      <c r="AP11">
        <v>11.526448</v>
      </c>
      <c r="AQ11">
        <v>0</v>
      </c>
      <c r="AR11">
        <v>6.404083</v>
      </c>
      <c r="AS11">
        <v>5.2021569999999997</v>
      </c>
      <c r="AT11">
        <v>17.704920999999999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60.91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1768.0536849999996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288.57355799999999</v>
      </c>
      <c r="L12">
        <v>343.214</v>
      </c>
      <c r="M12">
        <v>43.506</v>
      </c>
      <c r="N12">
        <v>114.20325</v>
      </c>
      <c r="O12">
        <v>119.559926</v>
      </c>
      <c r="P12">
        <v>85.561800000000005</v>
      </c>
      <c r="Q12">
        <v>5.8007999999999997</v>
      </c>
      <c r="R12">
        <v>21.558962999999999</v>
      </c>
      <c r="S12">
        <v>11.601599999999999</v>
      </c>
      <c r="T12">
        <v>0</v>
      </c>
      <c r="U12">
        <v>404.86683599999998</v>
      </c>
      <c r="V12">
        <v>14.951174999999999</v>
      </c>
      <c r="W12">
        <v>42.874195999999998</v>
      </c>
      <c r="X12">
        <v>95.075112000000004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15.931754</v>
      </c>
      <c r="AF12">
        <v>8.579383</v>
      </c>
      <c r="AG12">
        <v>19.308543</v>
      </c>
      <c r="AH12">
        <v>0</v>
      </c>
      <c r="AI12">
        <v>0</v>
      </c>
      <c r="AJ12">
        <v>0</v>
      </c>
      <c r="AK12">
        <v>25.518878999999998</v>
      </c>
      <c r="AL12">
        <v>2.2468430000000001</v>
      </c>
      <c r="AM12">
        <v>0</v>
      </c>
      <c r="AN12">
        <v>0.57334099999999999</v>
      </c>
      <c r="AO12">
        <v>1.136957</v>
      </c>
      <c r="AP12">
        <v>11.526448</v>
      </c>
      <c r="AQ12">
        <v>0</v>
      </c>
      <c r="AR12">
        <v>6.404083</v>
      </c>
      <c r="AS12">
        <v>5.2021569999999997</v>
      </c>
      <c r="AT12">
        <v>17.416499000000002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59.94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1765.1321029999995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288.57355799999999</v>
      </c>
      <c r="L13">
        <v>343.214</v>
      </c>
      <c r="M13">
        <v>43.506</v>
      </c>
      <c r="N13">
        <v>114.20325</v>
      </c>
      <c r="O13">
        <v>119.559926</v>
      </c>
      <c r="P13">
        <v>85.561800000000005</v>
      </c>
      <c r="Q13">
        <v>5.8007999999999997</v>
      </c>
      <c r="R13">
        <v>21.558962999999999</v>
      </c>
      <c r="S13">
        <v>11.601599999999999</v>
      </c>
      <c r="T13">
        <v>0</v>
      </c>
      <c r="U13">
        <v>404.86683599999998</v>
      </c>
      <c r="V13">
        <v>14.951174999999999</v>
      </c>
      <c r="W13">
        <v>42.874195999999998</v>
      </c>
      <c r="X13">
        <v>95.075112000000004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15.931754</v>
      </c>
      <c r="AF13">
        <v>8.579383</v>
      </c>
      <c r="AG13">
        <v>19.308543</v>
      </c>
      <c r="AH13">
        <v>0</v>
      </c>
      <c r="AI13">
        <v>0</v>
      </c>
      <c r="AJ13">
        <v>0</v>
      </c>
      <c r="AK13">
        <v>25.518878999999998</v>
      </c>
      <c r="AL13">
        <v>2.2468430000000001</v>
      </c>
      <c r="AM13">
        <v>0</v>
      </c>
      <c r="AN13">
        <v>0.57334099999999999</v>
      </c>
      <c r="AO13">
        <v>1.136957</v>
      </c>
      <c r="AP13">
        <v>4.9538830000000003</v>
      </c>
      <c r="AQ13">
        <v>0</v>
      </c>
      <c r="AR13">
        <v>6.404083</v>
      </c>
      <c r="AS13">
        <v>5.2021569999999997</v>
      </c>
      <c r="AT13">
        <v>18.22852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59.94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1759.3715589999993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288.57355799999999</v>
      </c>
      <c r="L14">
        <v>343.214</v>
      </c>
      <c r="M14">
        <v>43.506</v>
      </c>
      <c r="N14">
        <v>114.20325</v>
      </c>
      <c r="O14">
        <v>119.559926</v>
      </c>
      <c r="P14">
        <v>85.561800000000005</v>
      </c>
      <c r="Q14">
        <v>5.8007999999999997</v>
      </c>
      <c r="R14">
        <v>21.558962999999999</v>
      </c>
      <c r="S14">
        <v>11.601599999999999</v>
      </c>
      <c r="T14">
        <v>0</v>
      </c>
      <c r="U14">
        <v>404.86683599999998</v>
      </c>
      <c r="V14">
        <v>14.951174999999999</v>
      </c>
      <c r="W14">
        <v>42.874195999999998</v>
      </c>
      <c r="X14">
        <v>95.075112000000004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15.931754</v>
      </c>
      <c r="AF14">
        <v>8.579383</v>
      </c>
      <c r="AG14">
        <v>19.308543</v>
      </c>
      <c r="AH14">
        <v>0</v>
      </c>
      <c r="AI14">
        <v>0</v>
      </c>
      <c r="AJ14">
        <v>0</v>
      </c>
      <c r="AK14">
        <v>25.518878999999998</v>
      </c>
      <c r="AL14">
        <v>2.2468430000000001</v>
      </c>
      <c r="AM14">
        <v>0</v>
      </c>
      <c r="AN14">
        <v>0.57334099999999999</v>
      </c>
      <c r="AO14">
        <v>1.136957</v>
      </c>
      <c r="AP14">
        <v>4.9538830000000003</v>
      </c>
      <c r="AQ14">
        <v>0</v>
      </c>
      <c r="AR14">
        <v>6.404083</v>
      </c>
      <c r="AS14">
        <v>5.2021569999999997</v>
      </c>
      <c r="AT14">
        <v>19.319979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59.94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1760.4630179999995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284.04951399999999</v>
      </c>
      <c r="L15">
        <v>343.214</v>
      </c>
      <c r="M15">
        <v>43.506</v>
      </c>
      <c r="N15">
        <v>114.20325</v>
      </c>
      <c r="O15">
        <v>119.559926</v>
      </c>
      <c r="P15">
        <v>85.561800000000005</v>
      </c>
      <c r="Q15">
        <v>5.8007999999999997</v>
      </c>
      <c r="R15">
        <v>11.601599999999999</v>
      </c>
      <c r="S15">
        <v>11.601599999999999</v>
      </c>
      <c r="T15">
        <v>0</v>
      </c>
      <c r="U15">
        <v>404.86683599999998</v>
      </c>
      <c r="V15">
        <v>8.802327</v>
      </c>
      <c r="W15">
        <v>32.429881999999999</v>
      </c>
      <c r="X15">
        <v>95.075112000000004</v>
      </c>
      <c r="Y15">
        <v>0</v>
      </c>
      <c r="Z15">
        <v>1.06348</v>
      </c>
      <c r="AA15">
        <v>0</v>
      </c>
      <c r="AB15">
        <v>0</v>
      </c>
      <c r="AC15">
        <v>0</v>
      </c>
      <c r="AD15">
        <v>0</v>
      </c>
      <c r="AE15">
        <v>15.931754</v>
      </c>
      <c r="AF15">
        <v>8.579383</v>
      </c>
      <c r="AG15">
        <v>19.308543</v>
      </c>
      <c r="AH15">
        <v>22.614322000000001</v>
      </c>
      <c r="AI15">
        <v>0</v>
      </c>
      <c r="AJ15">
        <v>0</v>
      </c>
      <c r="AK15">
        <v>25.518878999999998</v>
      </c>
      <c r="AL15">
        <v>2.2468430000000001</v>
      </c>
      <c r="AM15">
        <v>0</v>
      </c>
      <c r="AN15">
        <v>0.57334099999999999</v>
      </c>
      <c r="AO15">
        <v>1.136957</v>
      </c>
      <c r="AP15">
        <v>4.9538830000000003</v>
      </c>
      <c r="AQ15">
        <v>0</v>
      </c>
      <c r="AR15">
        <v>6.404083</v>
      </c>
      <c r="AS15">
        <v>5.2021569999999997</v>
      </c>
      <c r="AT15">
        <v>18.944333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58.01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1750.7606049999993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284.04951399999999</v>
      </c>
      <c r="L16">
        <v>343.214</v>
      </c>
      <c r="M16">
        <v>43.506</v>
      </c>
      <c r="N16">
        <v>114.20325</v>
      </c>
      <c r="O16">
        <v>119.559926</v>
      </c>
      <c r="P16">
        <v>85.561800000000005</v>
      </c>
      <c r="Q16">
        <v>5.8007999999999997</v>
      </c>
      <c r="R16">
        <v>11.601599999999999</v>
      </c>
      <c r="S16">
        <v>11.601599999999999</v>
      </c>
      <c r="T16">
        <v>0</v>
      </c>
      <c r="U16">
        <v>404.86683599999998</v>
      </c>
      <c r="V16">
        <v>8.802327</v>
      </c>
      <c r="W16">
        <v>30.305796000000001</v>
      </c>
      <c r="X16">
        <v>95.075112000000004</v>
      </c>
      <c r="Y16">
        <v>0</v>
      </c>
      <c r="Z16">
        <v>1.06348</v>
      </c>
      <c r="AA16">
        <v>0</v>
      </c>
      <c r="AB16">
        <v>0</v>
      </c>
      <c r="AC16">
        <v>0</v>
      </c>
      <c r="AD16">
        <v>0</v>
      </c>
      <c r="AE16">
        <v>15.931754</v>
      </c>
      <c r="AF16">
        <v>8.579383</v>
      </c>
      <c r="AG16">
        <v>19.308543</v>
      </c>
      <c r="AH16">
        <v>22.614322000000001</v>
      </c>
      <c r="AI16">
        <v>0</v>
      </c>
      <c r="AJ16">
        <v>0</v>
      </c>
      <c r="AK16">
        <v>25.518878999999998</v>
      </c>
      <c r="AL16">
        <v>2.2468430000000001</v>
      </c>
      <c r="AM16">
        <v>0</v>
      </c>
      <c r="AN16">
        <v>0.57334099999999999</v>
      </c>
      <c r="AO16">
        <v>1.136957</v>
      </c>
      <c r="AP16">
        <v>4.9538830000000003</v>
      </c>
      <c r="AQ16">
        <v>0</v>
      </c>
      <c r="AR16">
        <v>6.404083</v>
      </c>
      <c r="AS16">
        <v>5.2021569999999997</v>
      </c>
      <c r="AT16">
        <v>17.078762000000001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58.97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1747.7309479999997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284.04951399999999</v>
      </c>
      <c r="L17">
        <v>343.214</v>
      </c>
      <c r="M17">
        <v>43.506</v>
      </c>
      <c r="N17">
        <v>114.20325</v>
      </c>
      <c r="O17">
        <v>119.559926</v>
      </c>
      <c r="P17">
        <v>85.561800000000005</v>
      </c>
      <c r="Q17">
        <v>5.8007999999999997</v>
      </c>
      <c r="R17">
        <v>11.601599999999999</v>
      </c>
      <c r="S17">
        <v>11.601599999999999</v>
      </c>
      <c r="T17">
        <v>0</v>
      </c>
      <c r="U17">
        <v>404.86683599999998</v>
      </c>
      <c r="V17">
        <v>8.802327</v>
      </c>
      <c r="W17">
        <v>30.305796000000001</v>
      </c>
      <c r="X17">
        <v>95.075112000000004</v>
      </c>
      <c r="Y17">
        <v>0</v>
      </c>
      <c r="Z17">
        <v>1.06348</v>
      </c>
      <c r="AA17">
        <v>0</v>
      </c>
      <c r="AB17">
        <v>0</v>
      </c>
      <c r="AC17">
        <v>0</v>
      </c>
      <c r="AD17">
        <v>0</v>
      </c>
      <c r="AE17">
        <v>15.931754</v>
      </c>
      <c r="AF17">
        <v>8.579383</v>
      </c>
      <c r="AG17">
        <v>19.308543</v>
      </c>
      <c r="AH17">
        <v>22.614322000000001</v>
      </c>
      <c r="AI17">
        <v>0</v>
      </c>
      <c r="AJ17">
        <v>0</v>
      </c>
      <c r="AK17">
        <v>25.518878999999998</v>
      </c>
      <c r="AL17">
        <v>2.2468430000000001</v>
      </c>
      <c r="AM17">
        <v>0</v>
      </c>
      <c r="AN17">
        <v>0.57334099999999999</v>
      </c>
      <c r="AO17">
        <v>1.136957</v>
      </c>
      <c r="AP17">
        <v>4.9538830000000003</v>
      </c>
      <c r="AQ17">
        <v>0</v>
      </c>
      <c r="AR17">
        <v>6.404083</v>
      </c>
      <c r="AS17">
        <v>5.2021569999999997</v>
      </c>
      <c r="AT17">
        <v>18.615773000000001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58.97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1749.2679589999996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284.04951399999999</v>
      </c>
      <c r="L18">
        <v>343.214</v>
      </c>
      <c r="M18">
        <v>43.506</v>
      </c>
      <c r="N18">
        <v>114.20325</v>
      </c>
      <c r="O18">
        <v>119.559926</v>
      </c>
      <c r="P18">
        <v>85.561800000000005</v>
      </c>
      <c r="Q18">
        <v>5.8007999999999997</v>
      </c>
      <c r="R18">
        <v>11.601599999999999</v>
      </c>
      <c r="S18">
        <v>11.601599999999999</v>
      </c>
      <c r="T18">
        <v>0</v>
      </c>
      <c r="U18">
        <v>404.86683599999998</v>
      </c>
      <c r="V18">
        <v>8.802327</v>
      </c>
      <c r="W18">
        <v>30.305796000000001</v>
      </c>
      <c r="X18">
        <v>95.075112000000004</v>
      </c>
      <c r="Y18">
        <v>0</v>
      </c>
      <c r="Z18">
        <v>1.06348</v>
      </c>
      <c r="AA18">
        <v>0</v>
      </c>
      <c r="AB18">
        <v>0</v>
      </c>
      <c r="AC18">
        <v>0</v>
      </c>
      <c r="AD18">
        <v>0</v>
      </c>
      <c r="AE18">
        <v>15.931754</v>
      </c>
      <c r="AF18">
        <v>8.579383</v>
      </c>
      <c r="AG18">
        <v>19.308543</v>
      </c>
      <c r="AH18">
        <v>22.614322000000001</v>
      </c>
      <c r="AI18">
        <v>0</v>
      </c>
      <c r="AJ18">
        <v>0</v>
      </c>
      <c r="AK18">
        <v>25.518878999999998</v>
      </c>
      <c r="AL18">
        <v>2.2468430000000001</v>
      </c>
      <c r="AM18">
        <v>0</v>
      </c>
      <c r="AN18">
        <v>0.57334099999999999</v>
      </c>
      <c r="AO18">
        <v>1.136957</v>
      </c>
      <c r="AP18">
        <v>4.9538830000000003</v>
      </c>
      <c r="AQ18">
        <v>0</v>
      </c>
      <c r="AR18">
        <v>6.404083</v>
      </c>
      <c r="AS18">
        <v>5.2021569999999997</v>
      </c>
      <c r="AT18">
        <v>17.604277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57.04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1746.3264629999994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284.04951399999999</v>
      </c>
      <c r="L19">
        <v>343.214</v>
      </c>
      <c r="M19">
        <v>43.506</v>
      </c>
      <c r="N19">
        <v>114.20325</v>
      </c>
      <c r="O19">
        <v>119.559926</v>
      </c>
      <c r="P19">
        <v>85.561800000000005</v>
      </c>
      <c r="Q19">
        <v>5.8007999999999997</v>
      </c>
      <c r="R19">
        <v>11.601599999999999</v>
      </c>
      <c r="S19">
        <v>11.601599999999999</v>
      </c>
      <c r="T19">
        <v>0</v>
      </c>
      <c r="U19">
        <v>404.86683599999998</v>
      </c>
      <c r="V19">
        <v>8.802327</v>
      </c>
      <c r="W19">
        <v>30.305796000000001</v>
      </c>
      <c r="X19">
        <v>95.075112000000004</v>
      </c>
      <c r="Y19">
        <v>0</v>
      </c>
      <c r="Z19">
        <v>1.06348</v>
      </c>
      <c r="AA19">
        <v>0</v>
      </c>
      <c r="AB19">
        <v>0</v>
      </c>
      <c r="AC19">
        <v>0</v>
      </c>
      <c r="AD19">
        <v>0</v>
      </c>
      <c r="AE19">
        <v>15.931754</v>
      </c>
      <c r="AF19">
        <v>8.579383</v>
      </c>
      <c r="AG19">
        <v>19.308543</v>
      </c>
      <c r="AH19">
        <v>22.614322000000001</v>
      </c>
      <c r="AI19">
        <v>0</v>
      </c>
      <c r="AJ19">
        <v>0</v>
      </c>
      <c r="AK19">
        <v>25.518878999999998</v>
      </c>
      <c r="AL19">
        <v>2.2468430000000001</v>
      </c>
      <c r="AM19">
        <v>0</v>
      </c>
      <c r="AN19">
        <v>0.57334099999999999</v>
      </c>
      <c r="AO19">
        <v>1.136957</v>
      </c>
      <c r="AP19">
        <v>4.9538830000000003</v>
      </c>
      <c r="AQ19">
        <v>0</v>
      </c>
      <c r="AR19">
        <v>6.404083</v>
      </c>
      <c r="AS19">
        <v>5.2021569999999997</v>
      </c>
      <c r="AT19">
        <v>16.236184000000002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57.04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1744.9583699999996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317.88751400000001</v>
      </c>
      <c r="L20">
        <v>343.214</v>
      </c>
      <c r="M20">
        <v>43.506</v>
      </c>
      <c r="N20">
        <v>114.20325</v>
      </c>
      <c r="O20">
        <v>119.559926</v>
      </c>
      <c r="P20">
        <v>85.561800000000005</v>
      </c>
      <c r="Q20">
        <v>5.8007999999999997</v>
      </c>
      <c r="R20">
        <v>11.601599999999999</v>
      </c>
      <c r="S20">
        <v>11.601599999999999</v>
      </c>
      <c r="T20">
        <v>0</v>
      </c>
      <c r="U20">
        <v>404.86683599999998</v>
      </c>
      <c r="V20">
        <v>20.041764000000001</v>
      </c>
      <c r="W20">
        <v>42.874195999999998</v>
      </c>
      <c r="X20">
        <v>95.075112000000004</v>
      </c>
      <c r="Y20">
        <v>0</v>
      </c>
      <c r="Z20">
        <v>1.06348</v>
      </c>
      <c r="AA20">
        <v>0</v>
      </c>
      <c r="AB20">
        <v>0</v>
      </c>
      <c r="AC20">
        <v>0</v>
      </c>
      <c r="AD20">
        <v>0</v>
      </c>
      <c r="AE20">
        <v>15.931754</v>
      </c>
      <c r="AF20">
        <v>8.579383</v>
      </c>
      <c r="AG20">
        <v>19.308543</v>
      </c>
      <c r="AH20">
        <v>22.614322000000001</v>
      </c>
      <c r="AI20">
        <v>0</v>
      </c>
      <c r="AJ20">
        <v>0</v>
      </c>
      <c r="AK20">
        <v>25.518878999999998</v>
      </c>
      <c r="AL20">
        <v>2.2468430000000001</v>
      </c>
      <c r="AM20">
        <v>0</v>
      </c>
      <c r="AN20">
        <v>0.57334099999999999</v>
      </c>
      <c r="AO20">
        <v>1.136957</v>
      </c>
      <c r="AP20">
        <v>4.9538830000000003</v>
      </c>
      <c r="AQ20">
        <v>0</v>
      </c>
      <c r="AR20">
        <v>6.404083</v>
      </c>
      <c r="AS20">
        <v>5.2021569999999997</v>
      </c>
      <c r="AT20">
        <v>19.303298000000002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58.97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1807.6013209999994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330.220305</v>
      </c>
      <c r="L21">
        <v>343.214</v>
      </c>
      <c r="M21">
        <v>43.506</v>
      </c>
      <c r="N21">
        <v>114.20325</v>
      </c>
      <c r="O21">
        <v>119.559926</v>
      </c>
      <c r="P21">
        <v>85.561800000000005</v>
      </c>
      <c r="Q21">
        <v>5.8007999999999997</v>
      </c>
      <c r="R21">
        <v>19.304589</v>
      </c>
      <c r="S21">
        <v>11.601599999999999</v>
      </c>
      <c r="T21">
        <v>0</v>
      </c>
      <c r="U21">
        <v>404.86683599999998</v>
      </c>
      <c r="V21">
        <v>20.041764000000001</v>
      </c>
      <c r="W21">
        <v>42.874195999999998</v>
      </c>
      <c r="X21">
        <v>95.075112000000004</v>
      </c>
      <c r="Y21">
        <v>0</v>
      </c>
      <c r="Z21">
        <v>1.06348</v>
      </c>
      <c r="AA21">
        <v>0</v>
      </c>
      <c r="AB21">
        <v>0</v>
      </c>
      <c r="AC21">
        <v>0</v>
      </c>
      <c r="AD21">
        <v>0</v>
      </c>
      <c r="AE21">
        <v>15.931754</v>
      </c>
      <c r="AF21">
        <v>8.579383</v>
      </c>
      <c r="AG21">
        <v>19.308543</v>
      </c>
      <c r="AH21">
        <v>22.614322000000001</v>
      </c>
      <c r="AI21">
        <v>0</v>
      </c>
      <c r="AJ21">
        <v>0</v>
      </c>
      <c r="AK21">
        <v>25.518878999999998</v>
      </c>
      <c r="AL21">
        <v>2.2468430000000001</v>
      </c>
      <c r="AM21">
        <v>0</v>
      </c>
      <c r="AN21">
        <v>0.57334099999999999</v>
      </c>
      <c r="AO21">
        <v>1.136957</v>
      </c>
      <c r="AP21">
        <v>4.9538830000000003</v>
      </c>
      <c r="AQ21">
        <v>0</v>
      </c>
      <c r="AR21">
        <v>6.404083</v>
      </c>
      <c r="AS21">
        <v>5.2021569999999997</v>
      </c>
      <c r="AT21">
        <v>19.336023000000001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59.94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1828.6398259999996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330.220305</v>
      </c>
      <c r="L22">
        <v>422.49160000000001</v>
      </c>
      <c r="M22">
        <v>43.506</v>
      </c>
      <c r="N22">
        <v>114.20325</v>
      </c>
      <c r="O22">
        <v>119.559926</v>
      </c>
      <c r="P22">
        <v>85.561800000000005</v>
      </c>
      <c r="Q22">
        <v>5.8007999999999997</v>
      </c>
      <c r="R22">
        <v>24.001873</v>
      </c>
      <c r="S22">
        <v>11.601599999999999</v>
      </c>
      <c r="T22">
        <v>0</v>
      </c>
      <c r="U22">
        <v>404.86683599999998</v>
      </c>
      <c r="V22">
        <v>20.041764000000001</v>
      </c>
      <c r="W22">
        <v>42.874195999999998</v>
      </c>
      <c r="X22">
        <v>95.075112000000004</v>
      </c>
      <c r="Y22">
        <v>0</v>
      </c>
      <c r="Z22">
        <v>1.06348</v>
      </c>
      <c r="AA22">
        <v>0</v>
      </c>
      <c r="AB22">
        <v>12.732794999999999</v>
      </c>
      <c r="AC22">
        <v>0</v>
      </c>
      <c r="AD22">
        <v>0</v>
      </c>
      <c r="AE22">
        <v>15.931754</v>
      </c>
      <c r="AF22">
        <v>8.579383</v>
      </c>
      <c r="AG22">
        <v>19.308543</v>
      </c>
      <c r="AH22">
        <v>22.614322000000001</v>
      </c>
      <c r="AI22">
        <v>0</v>
      </c>
      <c r="AJ22">
        <v>0</v>
      </c>
      <c r="AK22">
        <v>25.518878999999998</v>
      </c>
      <c r="AL22">
        <v>2.2468430000000001</v>
      </c>
      <c r="AM22">
        <v>0</v>
      </c>
      <c r="AN22">
        <v>0.57334099999999999</v>
      </c>
      <c r="AO22">
        <v>1.136957</v>
      </c>
      <c r="AP22">
        <v>4.9538830000000003</v>
      </c>
      <c r="AQ22">
        <v>0</v>
      </c>
      <c r="AR22">
        <v>6.404083</v>
      </c>
      <c r="AS22">
        <v>5.2021569999999997</v>
      </c>
      <c r="AT22">
        <v>19.336023000000001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59.94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1925.3475049999993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330.220305</v>
      </c>
      <c r="L23">
        <v>470.83159999999998</v>
      </c>
      <c r="M23">
        <v>43.506</v>
      </c>
      <c r="N23">
        <v>114.20325</v>
      </c>
      <c r="O23">
        <v>119.559926</v>
      </c>
      <c r="P23">
        <v>85.561800000000005</v>
      </c>
      <c r="Q23">
        <v>5.8007999999999997</v>
      </c>
      <c r="R23">
        <v>24.001873</v>
      </c>
      <c r="S23">
        <v>11.601599999999999</v>
      </c>
      <c r="T23">
        <v>0</v>
      </c>
      <c r="U23">
        <v>404.86683599999998</v>
      </c>
      <c r="V23">
        <v>20.041764000000001</v>
      </c>
      <c r="W23">
        <v>42.874195999999998</v>
      </c>
      <c r="X23">
        <v>95.075112000000004</v>
      </c>
      <c r="Y23">
        <v>0</v>
      </c>
      <c r="Z23">
        <v>1.06348</v>
      </c>
      <c r="AA23">
        <v>0</v>
      </c>
      <c r="AB23">
        <v>12.732794999999999</v>
      </c>
      <c r="AC23">
        <v>0</v>
      </c>
      <c r="AD23">
        <v>1.2771429999999999</v>
      </c>
      <c r="AE23">
        <v>31.863507999999999</v>
      </c>
      <c r="AF23">
        <v>8.579383</v>
      </c>
      <c r="AG23">
        <v>19.308543</v>
      </c>
      <c r="AH23">
        <v>41.200181999999998</v>
      </c>
      <c r="AI23">
        <v>0</v>
      </c>
      <c r="AJ23">
        <v>0</v>
      </c>
      <c r="AK23">
        <v>25.518878999999998</v>
      </c>
      <c r="AL23">
        <v>2.2468430000000001</v>
      </c>
      <c r="AM23">
        <v>0</v>
      </c>
      <c r="AN23">
        <v>0.57334099999999999</v>
      </c>
      <c r="AO23">
        <v>1.136957</v>
      </c>
      <c r="AP23">
        <v>4.9538830000000003</v>
      </c>
      <c r="AQ23">
        <v>0</v>
      </c>
      <c r="AR23">
        <v>6.404083</v>
      </c>
      <c r="AS23">
        <v>7.1529660000000002</v>
      </c>
      <c r="AT23">
        <v>19.336023000000001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61.88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2013.3730709999998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330.220305</v>
      </c>
      <c r="L24">
        <v>538.50760000000002</v>
      </c>
      <c r="M24">
        <v>43.506</v>
      </c>
      <c r="N24">
        <v>114.20325</v>
      </c>
      <c r="O24">
        <v>119.559926</v>
      </c>
      <c r="P24">
        <v>85.561800000000005</v>
      </c>
      <c r="Q24">
        <v>5.8007999999999997</v>
      </c>
      <c r="R24">
        <v>24.001873</v>
      </c>
      <c r="S24">
        <v>11.601599999999999</v>
      </c>
      <c r="T24">
        <v>0</v>
      </c>
      <c r="U24">
        <v>404.86683599999998</v>
      </c>
      <c r="V24">
        <v>20.041764000000001</v>
      </c>
      <c r="W24">
        <v>42.874195999999998</v>
      </c>
      <c r="X24">
        <v>95.075112000000004</v>
      </c>
      <c r="Y24">
        <v>0</v>
      </c>
      <c r="Z24">
        <v>1.06348</v>
      </c>
      <c r="AA24">
        <v>0</v>
      </c>
      <c r="AB24">
        <v>12.732794999999999</v>
      </c>
      <c r="AC24">
        <v>0</v>
      </c>
      <c r="AD24">
        <v>8.8122849999999993</v>
      </c>
      <c r="AE24">
        <v>31.863507999999999</v>
      </c>
      <c r="AF24">
        <v>8.579383</v>
      </c>
      <c r="AG24">
        <v>19.308543</v>
      </c>
      <c r="AH24">
        <v>41.200181999999998</v>
      </c>
      <c r="AI24">
        <v>0</v>
      </c>
      <c r="AJ24">
        <v>0</v>
      </c>
      <c r="AK24">
        <v>25.518878999999998</v>
      </c>
      <c r="AL24">
        <v>2.2468430000000001</v>
      </c>
      <c r="AM24">
        <v>0</v>
      </c>
      <c r="AN24">
        <v>0.57334099999999999</v>
      </c>
      <c r="AO24">
        <v>1.136957</v>
      </c>
      <c r="AP24">
        <v>4.9538830000000003</v>
      </c>
      <c r="AQ24">
        <v>14.618016000000001</v>
      </c>
      <c r="AR24">
        <v>6.404083</v>
      </c>
      <c r="AS24">
        <v>7.1529660000000002</v>
      </c>
      <c r="AT24">
        <v>19.336023000000001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62.84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2104.1622289999991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330.220305</v>
      </c>
      <c r="L25">
        <v>631.46551699999998</v>
      </c>
      <c r="M25">
        <v>43.506</v>
      </c>
      <c r="N25">
        <v>114.20325</v>
      </c>
      <c r="O25">
        <v>119.559926</v>
      </c>
      <c r="P25">
        <v>85.561800000000005</v>
      </c>
      <c r="Q25">
        <v>9.5955870000000001</v>
      </c>
      <c r="R25">
        <v>32.184531</v>
      </c>
      <c r="S25">
        <v>21.553452</v>
      </c>
      <c r="T25">
        <v>0</v>
      </c>
      <c r="U25">
        <v>404.86683599999998</v>
      </c>
      <c r="V25">
        <v>20.041764000000001</v>
      </c>
      <c r="W25">
        <v>42.874195999999998</v>
      </c>
      <c r="X25">
        <v>95.075112000000004</v>
      </c>
      <c r="Y25">
        <v>0</v>
      </c>
      <c r="Z25">
        <v>1.06348</v>
      </c>
      <c r="AA25">
        <v>0</v>
      </c>
      <c r="AB25">
        <v>12.732794999999999</v>
      </c>
      <c r="AC25">
        <v>0</v>
      </c>
      <c r="AD25">
        <v>8.8122849999999993</v>
      </c>
      <c r="AE25">
        <v>31.863507999999999</v>
      </c>
      <c r="AF25">
        <v>8.579383</v>
      </c>
      <c r="AG25">
        <v>19.308543</v>
      </c>
      <c r="AH25">
        <v>41.200181999999998</v>
      </c>
      <c r="AI25">
        <v>0</v>
      </c>
      <c r="AJ25">
        <v>0</v>
      </c>
      <c r="AK25">
        <v>25.518878999999998</v>
      </c>
      <c r="AL25">
        <v>2.2468430000000001</v>
      </c>
      <c r="AM25">
        <v>0</v>
      </c>
      <c r="AN25">
        <v>0.57334099999999999</v>
      </c>
      <c r="AO25">
        <v>1.136957</v>
      </c>
      <c r="AP25">
        <v>4.9538830000000003</v>
      </c>
      <c r="AQ25">
        <v>15.044375</v>
      </c>
      <c r="AR25">
        <v>6.404083</v>
      </c>
      <c r="AS25">
        <v>7.1529660000000002</v>
      </c>
      <c r="AT25">
        <v>19.336023000000001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63.81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2220.4458019999997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330.220305</v>
      </c>
      <c r="L26">
        <v>631.46551699999998</v>
      </c>
      <c r="M26">
        <v>43.506</v>
      </c>
      <c r="N26">
        <v>114.20325</v>
      </c>
      <c r="O26">
        <v>119.559926</v>
      </c>
      <c r="P26">
        <v>85.561800000000005</v>
      </c>
      <c r="Q26">
        <v>9.5955870000000001</v>
      </c>
      <c r="R26">
        <v>32.455475999999997</v>
      </c>
      <c r="S26">
        <v>21.553452</v>
      </c>
      <c r="T26">
        <v>0</v>
      </c>
      <c r="U26">
        <v>404.86683599999998</v>
      </c>
      <c r="V26">
        <v>20.041764000000001</v>
      </c>
      <c r="W26">
        <v>42.874195999999998</v>
      </c>
      <c r="X26">
        <v>95.075112000000004</v>
      </c>
      <c r="Y26">
        <v>0</v>
      </c>
      <c r="Z26">
        <v>1.06348</v>
      </c>
      <c r="AA26">
        <v>6.7975709999999996</v>
      </c>
      <c r="AB26">
        <v>12.732794999999999</v>
      </c>
      <c r="AC26">
        <v>0</v>
      </c>
      <c r="AD26">
        <v>16.985999</v>
      </c>
      <c r="AE26">
        <v>31.863507999999999</v>
      </c>
      <c r="AF26">
        <v>8.579383</v>
      </c>
      <c r="AG26">
        <v>19.308543</v>
      </c>
      <c r="AH26">
        <v>54.933576000000002</v>
      </c>
      <c r="AI26">
        <v>3.6922090000000001</v>
      </c>
      <c r="AJ26">
        <v>0</v>
      </c>
      <c r="AK26">
        <v>25.518878999999998</v>
      </c>
      <c r="AL26">
        <v>2.2468430000000001</v>
      </c>
      <c r="AM26">
        <v>5.026103</v>
      </c>
      <c r="AN26">
        <v>0.57334099999999999</v>
      </c>
      <c r="AO26">
        <v>1.136957</v>
      </c>
      <c r="AP26">
        <v>4.9538830000000003</v>
      </c>
      <c r="AQ26">
        <v>30.088750000000001</v>
      </c>
      <c r="AR26">
        <v>6.404083</v>
      </c>
      <c r="AS26">
        <v>7.1529660000000002</v>
      </c>
      <c r="AT26">
        <v>19.336023000000001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66.709999999999994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2276.0841129999994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330.220305</v>
      </c>
      <c r="L27">
        <v>631.46551699999998</v>
      </c>
      <c r="M27">
        <v>43.506</v>
      </c>
      <c r="N27">
        <v>114.20325</v>
      </c>
      <c r="O27">
        <v>119.559926</v>
      </c>
      <c r="P27">
        <v>85.561800000000005</v>
      </c>
      <c r="Q27">
        <v>9.5955870000000001</v>
      </c>
      <c r="R27">
        <v>32.455475999999997</v>
      </c>
      <c r="S27">
        <v>21.553452</v>
      </c>
      <c r="T27">
        <v>0</v>
      </c>
      <c r="U27">
        <v>404.86683599999998</v>
      </c>
      <c r="V27">
        <v>20.041764000000001</v>
      </c>
      <c r="W27">
        <v>42.874195999999998</v>
      </c>
      <c r="X27">
        <v>95.075112000000004</v>
      </c>
      <c r="Y27">
        <v>0</v>
      </c>
      <c r="Z27">
        <v>3.1904400000000002</v>
      </c>
      <c r="AA27">
        <v>13.595141999999999</v>
      </c>
      <c r="AB27">
        <v>25.465589000000001</v>
      </c>
      <c r="AC27">
        <v>1.231123</v>
      </c>
      <c r="AD27">
        <v>26.436855999999999</v>
      </c>
      <c r="AE27">
        <v>47.795262000000001</v>
      </c>
      <c r="AF27">
        <v>17.158766</v>
      </c>
      <c r="AG27">
        <v>19.308543</v>
      </c>
      <c r="AH27">
        <v>73.244767999999993</v>
      </c>
      <c r="AI27">
        <v>15.807577999999999</v>
      </c>
      <c r="AJ27">
        <v>0</v>
      </c>
      <c r="AK27">
        <v>25.518878999999998</v>
      </c>
      <c r="AL27">
        <v>2.2468430000000001</v>
      </c>
      <c r="AM27">
        <v>10.206856</v>
      </c>
      <c r="AN27">
        <v>0.57334099999999999</v>
      </c>
      <c r="AO27">
        <v>1.136957</v>
      </c>
      <c r="AP27">
        <v>4.9538830000000003</v>
      </c>
      <c r="AQ27">
        <v>45.133124000000002</v>
      </c>
      <c r="AR27">
        <v>48.030624000000003</v>
      </c>
      <c r="AS27">
        <v>7.1529660000000002</v>
      </c>
      <c r="AT27">
        <v>19.336023000000001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73.48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2431.9827839999998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330.220305</v>
      </c>
      <c r="L28">
        <v>631.46551699999998</v>
      </c>
      <c r="M28">
        <v>43.506</v>
      </c>
      <c r="N28">
        <v>114.20325</v>
      </c>
      <c r="O28">
        <v>119.559926</v>
      </c>
      <c r="P28">
        <v>85.561800000000005</v>
      </c>
      <c r="Q28">
        <v>9.5955870000000001</v>
      </c>
      <c r="R28">
        <v>32.455475999999997</v>
      </c>
      <c r="S28">
        <v>21.553452</v>
      </c>
      <c r="T28">
        <v>0</v>
      </c>
      <c r="U28">
        <v>404.86683599999998</v>
      </c>
      <c r="V28">
        <v>20.041764000000001</v>
      </c>
      <c r="W28">
        <v>42.874195999999998</v>
      </c>
      <c r="X28">
        <v>95.075112000000004</v>
      </c>
      <c r="Y28">
        <v>0</v>
      </c>
      <c r="Z28">
        <v>18.912928000000001</v>
      </c>
      <c r="AA28">
        <v>25.204476</v>
      </c>
      <c r="AB28">
        <v>38.198383999999997</v>
      </c>
      <c r="AC28">
        <v>18.731538</v>
      </c>
      <c r="AD28">
        <v>35.330877999999998</v>
      </c>
      <c r="AE28">
        <v>47.795262000000001</v>
      </c>
      <c r="AF28">
        <v>37.749285999999998</v>
      </c>
      <c r="AG28">
        <v>19.308543</v>
      </c>
      <c r="AH28">
        <v>109.867152</v>
      </c>
      <c r="AI28">
        <v>15.807577999999999</v>
      </c>
      <c r="AJ28">
        <v>0</v>
      </c>
      <c r="AK28">
        <v>25.518878999999998</v>
      </c>
      <c r="AL28">
        <v>2.2468430000000001</v>
      </c>
      <c r="AM28">
        <v>15.279354</v>
      </c>
      <c r="AN28">
        <v>0.57334099999999999</v>
      </c>
      <c r="AO28">
        <v>1.136957</v>
      </c>
      <c r="AP28">
        <v>4.9538830000000003</v>
      </c>
      <c r="AQ28">
        <v>60.177498999999997</v>
      </c>
      <c r="AR28">
        <v>48.030624000000003</v>
      </c>
      <c r="AS28">
        <v>7.1529660000000002</v>
      </c>
      <c r="AT28">
        <v>19.336023000000001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83.14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2585.4316149999995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330.220305</v>
      </c>
      <c r="L29">
        <v>631.46551699999998</v>
      </c>
      <c r="M29">
        <v>43.506</v>
      </c>
      <c r="N29">
        <v>114.20325</v>
      </c>
      <c r="O29">
        <v>119.559926</v>
      </c>
      <c r="P29">
        <v>85.561800000000005</v>
      </c>
      <c r="Q29">
        <v>9.5955870000000001</v>
      </c>
      <c r="R29">
        <v>32.455475999999997</v>
      </c>
      <c r="S29">
        <v>21.553452</v>
      </c>
      <c r="T29">
        <v>0</v>
      </c>
      <c r="U29">
        <v>404.86683599999998</v>
      </c>
      <c r="V29">
        <v>20.041764000000001</v>
      </c>
      <c r="W29">
        <v>42.874195999999998</v>
      </c>
      <c r="X29">
        <v>95.075112000000004</v>
      </c>
      <c r="Y29">
        <v>0</v>
      </c>
      <c r="Z29">
        <v>18.912928000000001</v>
      </c>
      <c r="AA29">
        <v>38.188600000000001</v>
      </c>
      <c r="AB29">
        <v>38.198383999999997</v>
      </c>
      <c r="AC29">
        <v>18.731538</v>
      </c>
      <c r="AD29">
        <v>35.330877999999998</v>
      </c>
      <c r="AE29">
        <v>47.795262000000001</v>
      </c>
      <c r="AF29">
        <v>37.749285999999998</v>
      </c>
      <c r="AG29">
        <v>19.308543</v>
      </c>
      <c r="AH29">
        <v>128.17834400000001</v>
      </c>
      <c r="AI29">
        <v>15.807577999999999</v>
      </c>
      <c r="AJ29">
        <v>0</v>
      </c>
      <c r="AK29">
        <v>25.518878999999998</v>
      </c>
      <c r="AL29">
        <v>12.357638</v>
      </c>
      <c r="AM29">
        <v>15.279354</v>
      </c>
      <c r="AN29">
        <v>0.57334099999999999</v>
      </c>
      <c r="AO29">
        <v>1.136957</v>
      </c>
      <c r="AP29">
        <v>4.9538830000000003</v>
      </c>
      <c r="AQ29">
        <v>60.177498999999997</v>
      </c>
      <c r="AR29">
        <v>10.673472</v>
      </c>
      <c r="AS29">
        <v>7.1529660000000002</v>
      </c>
      <c r="AT29">
        <v>19.336023000000001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83.14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2589.4805740000002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330.220305</v>
      </c>
      <c r="L30">
        <v>631.46551699999998</v>
      </c>
      <c r="M30">
        <v>43.506</v>
      </c>
      <c r="N30">
        <v>114.20325</v>
      </c>
      <c r="O30">
        <v>119.559926</v>
      </c>
      <c r="P30">
        <v>85.561800000000005</v>
      </c>
      <c r="Q30">
        <v>9.5955870000000001</v>
      </c>
      <c r="R30">
        <v>32.455475999999997</v>
      </c>
      <c r="S30">
        <v>21.553452</v>
      </c>
      <c r="T30">
        <v>0</v>
      </c>
      <c r="U30">
        <v>404.86683599999998</v>
      </c>
      <c r="V30">
        <v>20.041764000000001</v>
      </c>
      <c r="W30">
        <v>42.874195999999998</v>
      </c>
      <c r="X30">
        <v>95.075112000000004</v>
      </c>
      <c r="Y30">
        <v>0</v>
      </c>
      <c r="Z30">
        <v>18.912928000000001</v>
      </c>
      <c r="AA30">
        <v>38.188600000000001</v>
      </c>
      <c r="AB30">
        <v>38.198383999999997</v>
      </c>
      <c r="AC30">
        <v>18.731538</v>
      </c>
      <c r="AD30">
        <v>35.330877999999998</v>
      </c>
      <c r="AE30">
        <v>47.795262000000001</v>
      </c>
      <c r="AF30">
        <v>37.749285999999998</v>
      </c>
      <c r="AG30">
        <v>19.308543</v>
      </c>
      <c r="AH30">
        <v>128.17834400000001</v>
      </c>
      <c r="AI30">
        <v>15.807577999999999</v>
      </c>
      <c r="AJ30">
        <v>0</v>
      </c>
      <c r="AK30">
        <v>25.518878999999998</v>
      </c>
      <c r="AL30">
        <v>68.528717999999998</v>
      </c>
      <c r="AM30">
        <v>15.279354</v>
      </c>
      <c r="AN30">
        <v>0.57334099999999999</v>
      </c>
      <c r="AO30">
        <v>1.136957</v>
      </c>
      <c r="AP30">
        <v>4.9538830000000003</v>
      </c>
      <c r="AQ30">
        <v>60.177498999999997</v>
      </c>
      <c r="AR30">
        <v>6.404083</v>
      </c>
      <c r="AS30">
        <v>7.1529660000000002</v>
      </c>
      <c r="AT30">
        <v>19.336023000000001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83.14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2641.3822650000002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330.220305</v>
      </c>
      <c r="L31">
        <v>631.46551699999998</v>
      </c>
      <c r="M31">
        <v>43.506</v>
      </c>
      <c r="N31">
        <v>114.20325</v>
      </c>
      <c r="O31">
        <v>119.559926</v>
      </c>
      <c r="P31">
        <v>85.561800000000005</v>
      </c>
      <c r="Q31">
        <v>9.5955870000000001</v>
      </c>
      <c r="R31">
        <v>32.455475999999997</v>
      </c>
      <c r="S31">
        <v>21.553452</v>
      </c>
      <c r="T31">
        <v>0</v>
      </c>
      <c r="U31">
        <v>404.86683599999998</v>
      </c>
      <c r="V31">
        <v>20.041764000000001</v>
      </c>
      <c r="W31">
        <v>42.874195999999998</v>
      </c>
      <c r="X31">
        <v>95.075112000000004</v>
      </c>
      <c r="Y31">
        <v>0</v>
      </c>
      <c r="Z31">
        <v>18.912928000000001</v>
      </c>
      <c r="AA31">
        <v>38.188600000000001</v>
      </c>
      <c r="AB31">
        <v>38.198383999999997</v>
      </c>
      <c r="AC31">
        <v>18.731538</v>
      </c>
      <c r="AD31">
        <v>31.928570000000001</v>
      </c>
      <c r="AE31">
        <v>47.795262000000001</v>
      </c>
      <c r="AF31">
        <v>37.749285999999998</v>
      </c>
      <c r="AG31">
        <v>19.308543</v>
      </c>
      <c r="AH31">
        <v>109.867152</v>
      </c>
      <c r="AI31">
        <v>15.807577999999999</v>
      </c>
      <c r="AJ31">
        <v>0</v>
      </c>
      <c r="AK31">
        <v>25.518878999999998</v>
      </c>
      <c r="AL31">
        <v>68.528717999999998</v>
      </c>
      <c r="AM31">
        <v>15.279354</v>
      </c>
      <c r="AN31">
        <v>0.57334099999999999</v>
      </c>
      <c r="AO31">
        <v>1.136957</v>
      </c>
      <c r="AP31">
        <v>4.9538830000000003</v>
      </c>
      <c r="AQ31">
        <v>60.177498999999997</v>
      </c>
      <c r="AR31">
        <v>6.404083</v>
      </c>
      <c r="AS31">
        <v>7.1529660000000002</v>
      </c>
      <c r="AT31">
        <v>19.336023000000001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92.81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2629.338765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330.220305</v>
      </c>
      <c r="L32">
        <v>631.46551699999998</v>
      </c>
      <c r="M32">
        <v>43.506</v>
      </c>
      <c r="N32">
        <v>114.20325</v>
      </c>
      <c r="O32">
        <v>119.559926</v>
      </c>
      <c r="P32">
        <v>85.561800000000005</v>
      </c>
      <c r="Q32">
        <v>9.5955870000000001</v>
      </c>
      <c r="R32">
        <v>32.455475999999997</v>
      </c>
      <c r="S32">
        <v>21.553452</v>
      </c>
      <c r="T32">
        <v>0</v>
      </c>
      <c r="U32">
        <v>404.86683599999998</v>
      </c>
      <c r="V32">
        <v>20.041764000000001</v>
      </c>
      <c r="W32">
        <v>42.874195999999998</v>
      </c>
      <c r="X32">
        <v>95.075112000000004</v>
      </c>
      <c r="Y32">
        <v>0</v>
      </c>
      <c r="Z32">
        <v>18.912928000000001</v>
      </c>
      <c r="AA32">
        <v>25.204476</v>
      </c>
      <c r="AB32">
        <v>38.198383999999997</v>
      </c>
      <c r="AC32">
        <v>18.731538</v>
      </c>
      <c r="AD32">
        <v>17.624571</v>
      </c>
      <c r="AE32">
        <v>47.795262000000001</v>
      </c>
      <c r="AF32">
        <v>37.749285999999998</v>
      </c>
      <c r="AG32">
        <v>19.308543</v>
      </c>
      <c r="AH32">
        <v>109.867152</v>
      </c>
      <c r="AI32">
        <v>15.807577999999999</v>
      </c>
      <c r="AJ32">
        <v>0</v>
      </c>
      <c r="AK32">
        <v>25.518878999999998</v>
      </c>
      <c r="AL32">
        <v>68.528717999999998</v>
      </c>
      <c r="AM32">
        <v>15.279354</v>
      </c>
      <c r="AN32">
        <v>0.57334099999999999</v>
      </c>
      <c r="AO32">
        <v>1.136957</v>
      </c>
      <c r="AP32">
        <v>4.9538830000000003</v>
      </c>
      <c r="AQ32">
        <v>60.177498999999997</v>
      </c>
      <c r="AR32">
        <v>6.404083</v>
      </c>
      <c r="AS32">
        <v>7.1529660000000002</v>
      </c>
      <c r="AT32">
        <v>19.336023000000001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92.81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2602.0506419999992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330.220305</v>
      </c>
      <c r="L33">
        <v>631.46551699999998</v>
      </c>
      <c r="M33">
        <v>43.506</v>
      </c>
      <c r="N33">
        <v>114.20325</v>
      </c>
      <c r="O33">
        <v>119.559926</v>
      </c>
      <c r="P33">
        <v>85.561800000000005</v>
      </c>
      <c r="Q33">
        <v>9.5955870000000001</v>
      </c>
      <c r="R33">
        <v>32.455475999999997</v>
      </c>
      <c r="S33">
        <v>21.553452</v>
      </c>
      <c r="T33">
        <v>0</v>
      </c>
      <c r="U33">
        <v>404.86683599999998</v>
      </c>
      <c r="V33">
        <v>20.041764000000001</v>
      </c>
      <c r="W33">
        <v>42.874195999999998</v>
      </c>
      <c r="X33">
        <v>95.075112000000004</v>
      </c>
      <c r="Y33">
        <v>0</v>
      </c>
      <c r="Z33">
        <v>6.3043089999999999</v>
      </c>
      <c r="AA33">
        <v>12.984124</v>
      </c>
      <c r="AB33">
        <v>38.198383999999997</v>
      </c>
      <c r="AC33">
        <v>18.731538</v>
      </c>
      <c r="AD33">
        <v>8.8122849999999993</v>
      </c>
      <c r="AE33">
        <v>47.795262000000001</v>
      </c>
      <c r="AF33">
        <v>37.749285999999998</v>
      </c>
      <c r="AG33">
        <v>19.308543</v>
      </c>
      <c r="AH33">
        <v>105.289354</v>
      </c>
      <c r="AI33">
        <v>3.6922090000000001</v>
      </c>
      <c r="AJ33">
        <v>0</v>
      </c>
      <c r="AK33">
        <v>25.518878999999998</v>
      </c>
      <c r="AL33">
        <v>68.528717999999998</v>
      </c>
      <c r="AM33">
        <v>15.279354</v>
      </c>
      <c r="AN33">
        <v>0.57334099999999999</v>
      </c>
      <c r="AO33">
        <v>1.136957</v>
      </c>
      <c r="AP33">
        <v>4.9538830000000003</v>
      </c>
      <c r="AQ33">
        <v>60.177498999999997</v>
      </c>
      <c r="AR33">
        <v>6.404083</v>
      </c>
      <c r="AS33">
        <v>7.1529660000000002</v>
      </c>
      <c r="AT33">
        <v>19.336023000000001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102.48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2561.3862180000001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330.220305</v>
      </c>
      <c r="L34">
        <v>631.46551699999998</v>
      </c>
      <c r="M34">
        <v>43.506</v>
      </c>
      <c r="N34">
        <v>114.20325</v>
      </c>
      <c r="O34">
        <v>119.559926</v>
      </c>
      <c r="P34">
        <v>85.561800000000005</v>
      </c>
      <c r="Q34">
        <v>9.5955870000000001</v>
      </c>
      <c r="R34">
        <v>32.455475999999997</v>
      </c>
      <c r="S34">
        <v>21.553452</v>
      </c>
      <c r="T34">
        <v>0</v>
      </c>
      <c r="U34">
        <v>404.86683599999998</v>
      </c>
      <c r="V34">
        <v>20.041764000000001</v>
      </c>
      <c r="W34">
        <v>42.874195999999998</v>
      </c>
      <c r="X34">
        <v>95.075112000000004</v>
      </c>
      <c r="Y34">
        <v>0</v>
      </c>
      <c r="Z34">
        <v>0</v>
      </c>
      <c r="AA34">
        <v>0</v>
      </c>
      <c r="AB34">
        <v>12.732794999999999</v>
      </c>
      <c r="AC34">
        <v>0</v>
      </c>
      <c r="AD34">
        <v>0</v>
      </c>
      <c r="AE34">
        <v>31.754352999999998</v>
      </c>
      <c r="AF34">
        <v>17.158766</v>
      </c>
      <c r="AG34">
        <v>19.308543</v>
      </c>
      <c r="AH34">
        <v>82.400363999999996</v>
      </c>
      <c r="AI34">
        <v>0</v>
      </c>
      <c r="AJ34">
        <v>0</v>
      </c>
      <c r="AK34">
        <v>25.518878999999998</v>
      </c>
      <c r="AL34">
        <v>12.357638</v>
      </c>
      <c r="AM34">
        <v>10.206856</v>
      </c>
      <c r="AN34">
        <v>0.57334099999999999</v>
      </c>
      <c r="AO34">
        <v>1.136957</v>
      </c>
      <c r="AP34">
        <v>4.9538830000000003</v>
      </c>
      <c r="AQ34">
        <v>60.177498999999997</v>
      </c>
      <c r="AR34">
        <v>6.404083</v>
      </c>
      <c r="AS34">
        <v>7.1529660000000002</v>
      </c>
      <c r="AT34">
        <v>19.336023000000001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102.48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2364.6321669999998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330.220305</v>
      </c>
      <c r="L35">
        <v>555.57655099999999</v>
      </c>
      <c r="M35">
        <v>43.506</v>
      </c>
      <c r="N35">
        <v>114.20325</v>
      </c>
      <c r="O35">
        <v>119.559926</v>
      </c>
      <c r="P35">
        <v>85.561800000000005</v>
      </c>
      <c r="Q35">
        <v>9.5955870000000001</v>
      </c>
      <c r="R35">
        <v>32.455475999999997</v>
      </c>
      <c r="S35">
        <v>21.553452</v>
      </c>
      <c r="T35">
        <v>0</v>
      </c>
      <c r="U35">
        <v>404.86683599999998</v>
      </c>
      <c r="V35">
        <v>20.043552999999999</v>
      </c>
      <c r="W35">
        <v>42.874195999999998</v>
      </c>
      <c r="X35">
        <v>95.075112000000004</v>
      </c>
      <c r="Y35">
        <v>0</v>
      </c>
      <c r="Z35">
        <v>0</v>
      </c>
      <c r="AA35">
        <v>0</v>
      </c>
      <c r="AB35">
        <v>12.732794999999999</v>
      </c>
      <c r="AC35">
        <v>0</v>
      </c>
      <c r="AD35">
        <v>0</v>
      </c>
      <c r="AE35">
        <v>15.877176</v>
      </c>
      <c r="AF35">
        <v>8.579383</v>
      </c>
      <c r="AG35">
        <v>19.308543</v>
      </c>
      <c r="AH35">
        <v>64.089172000000005</v>
      </c>
      <c r="AI35">
        <v>0</v>
      </c>
      <c r="AJ35">
        <v>0</v>
      </c>
      <c r="AK35">
        <v>25.518878999999998</v>
      </c>
      <c r="AL35">
        <v>2.2468430000000001</v>
      </c>
      <c r="AM35">
        <v>5.1034280000000001</v>
      </c>
      <c r="AN35">
        <v>0.57334099999999999</v>
      </c>
      <c r="AO35">
        <v>1.136957</v>
      </c>
      <c r="AP35">
        <v>4.9538830000000003</v>
      </c>
      <c r="AQ35">
        <v>60.177498999999997</v>
      </c>
      <c r="AR35">
        <v>6.404083</v>
      </c>
      <c r="AS35">
        <v>7.1529660000000002</v>
      </c>
      <c r="AT35">
        <v>19.336023000000001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112.15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2240.4330149999992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330.220305</v>
      </c>
      <c r="L36">
        <v>478.232551</v>
      </c>
      <c r="M36">
        <v>43.506</v>
      </c>
      <c r="N36">
        <v>114.20325</v>
      </c>
      <c r="O36">
        <v>119.559926</v>
      </c>
      <c r="P36">
        <v>85.561800000000005</v>
      </c>
      <c r="Q36">
        <v>8.1091320000000007</v>
      </c>
      <c r="R36">
        <v>32.455475999999997</v>
      </c>
      <c r="S36">
        <v>17.973295</v>
      </c>
      <c r="T36">
        <v>0</v>
      </c>
      <c r="U36">
        <v>404.86683599999998</v>
      </c>
      <c r="V36">
        <v>20.043552999999999</v>
      </c>
      <c r="W36">
        <v>42.874195999999998</v>
      </c>
      <c r="X36">
        <v>95.075112000000004</v>
      </c>
      <c r="Y36">
        <v>0</v>
      </c>
      <c r="Z36">
        <v>0</v>
      </c>
      <c r="AA36">
        <v>0</v>
      </c>
      <c r="AB36">
        <v>12.732794999999999</v>
      </c>
      <c r="AC36">
        <v>0</v>
      </c>
      <c r="AD36">
        <v>0</v>
      </c>
      <c r="AE36">
        <v>15.877176</v>
      </c>
      <c r="AF36">
        <v>8.579383</v>
      </c>
      <c r="AG36">
        <v>19.308543</v>
      </c>
      <c r="AH36">
        <v>54.933576000000002</v>
      </c>
      <c r="AI36">
        <v>0</v>
      </c>
      <c r="AJ36">
        <v>0</v>
      </c>
      <c r="AK36">
        <v>25.518878999999998</v>
      </c>
      <c r="AL36">
        <v>2.2468430000000001</v>
      </c>
      <c r="AM36">
        <v>0</v>
      </c>
      <c r="AN36">
        <v>0.57334099999999999</v>
      </c>
      <c r="AO36">
        <v>1.136957</v>
      </c>
      <c r="AP36">
        <v>4.9538830000000003</v>
      </c>
      <c r="AQ36">
        <v>45.133124000000002</v>
      </c>
      <c r="AR36">
        <v>10.673472</v>
      </c>
      <c r="AS36">
        <v>7.1529660000000002</v>
      </c>
      <c r="AT36">
        <v>19.336023000000001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112.15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2132.9883929999996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330.220305</v>
      </c>
      <c r="L37">
        <v>420.22455100000002</v>
      </c>
      <c r="M37">
        <v>43.506</v>
      </c>
      <c r="N37">
        <v>114.20325</v>
      </c>
      <c r="O37">
        <v>119.559926</v>
      </c>
      <c r="P37">
        <v>85.561800000000005</v>
      </c>
      <c r="Q37">
        <v>8.1091320000000007</v>
      </c>
      <c r="R37">
        <v>32.455475999999997</v>
      </c>
      <c r="S37">
        <v>17.973295</v>
      </c>
      <c r="T37">
        <v>0</v>
      </c>
      <c r="U37">
        <v>404.86683599999998</v>
      </c>
      <c r="V37">
        <v>20.043552999999999</v>
      </c>
      <c r="W37">
        <v>42.874195999999998</v>
      </c>
      <c r="X37">
        <v>95.075112000000004</v>
      </c>
      <c r="Y37">
        <v>0</v>
      </c>
      <c r="Z37">
        <v>0</v>
      </c>
      <c r="AA37">
        <v>0</v>
      </c>
      <c r="AB37">
        <v>12.732794999999999</v>
      </c>
      <c r="AC37">
        <v>0</v>
      </c>
      <c r="AD37">
        <v>0</v>
      </c>
      <c r="AE37">
        <v>15.877176</v>
      </c>
      <c r="AF37">
        <v>8.579383</v>
      </c>
      <c r="AG37">
        <v>19.308543</v>
      </c>
      <c r="AH37">
        <v>36.622383999999997</v>
      </c>
      <c r="AI37">
        <v>0</v>
      </c>
      <c r="AJ37">
        <v>0</v>
      </c>
      <c r="AK37">
        <v>25.518878999999998</v>
      </c>
      <c r="AL37">
        <v>2.2468430000000001</v>
      </c>
      <c r="AM37">
        <v>0</v>
      </c>
      <c r="AN37">
        <v>0.57334099999999999</v>
      </c>
      <c r="AO37">
        <v>0</v>
      </c>
      <c r="AP37">
        <v>4.9538830000000003</v>
      </c>
      <c r="AQ37">
        <v>43.854047999999999</v>
      </c>
      <c r="AR37">
        <v>10.673472</v>
      </c>
      <c r="AS37">
        <v>9.1037759999999999</v>
      </c>
      <c r="AT37">
        <v>19.336023000000001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121.82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2065.8739779999996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330.220305</v>
      </c>
      <c r="L38">
        <v>420.22455100000002</v>
      </c>
      <c r="M38">
        <v>43.506</v>
      </c>
      <c r="N38">
        <v>114.20325</v>
      </c>
      <c r="O38">
        <v>119.559926</v>
      </c>
      <c r="P38">
        <v>85.561800000000005</v>
      </c>
      <c r="Q38">
        <v>8.1091320000000007</v>
      </c>
      <c r="R38">
        <v>32.455475999999997</v>
      </c>
      <c r="S38">
        <v>17.973295</v>
      </c>
      <c r="T38">
        <v>0</v>
      </c>
      <c r="U38">
        <v>404.86683599999998</v>
      </c>
      <c r="V38">
        <v>20.043552999999999</v>
      </c>
      <c r="W38">
        <v>42.874195999999998</v>
      </c>
      <c r="X38">
        <v>95.075112000000004</v>
      </c>
      <c r="Y38">
        <v>0</v>
      </c>
      <c r="Z38">
        <v>0</v>
      </c>
      <c r="AA38">
        <v>0</v>
      </c>
      <c r="AB38">
        <v>12.732794999999999</v>
      </c>
      <c r="AC38">
        <v>0</v>
      </c>
      <c r="AD38">
        <v>0</v>
      </c>
      <c r="AE38">
        <v>15.877176</v>
      </c>
      <c r="AF38">
        <v>8.579383</v>
      </c>
      <c r="AG38">
        <v>19.308543</v>
      </c>
      <c r="AH38">
        <v>18.311191999999998</v>
      </c>
      <c r="AI38">
        <v>0</v>
      </c>
      <c r="AJ38">
        <v>0</v>
      </c>
      <c r="AK38">
        <v>25.518878999999998</v>
      </c>
      <c r="AL38">
        <v>2.2468430000000001</v>
      </c>
      <c r="AM38">
        <v>0</v>
      </c>
      <c r="AN38">
        <v>0.57334099999999999</v>
      </c>
      <c r="AO38">
        <v>0</v>
      </c>
      <c r="AP38">
        <v>4.9538830000000003</v>
      </c>
      <c r="AQ38">
        <v>43.854047999999999</v>
      </c>
      <c r="AR38">
        <v>10.673472</v>
      </c>
      <c r="AS38">
        <v>23.929924</v>
      </c>
      <c r="AT38">
        <v>19.336023000000001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132.44999999999999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2073.0189339999997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330.220305</v>
      </c>
      <c r="L39">
        <v>379.61895099999998</v>
      </c>
      <c r="M39">
        <v>43.506</v>
      </c>
      <c r="N39">
        <v>114.20325</v>
      </c>
      <c r="O39">
        <v>119.559926</v>
      </c>
      <c r="P39">
        <v>85.561800000000005</v>
      </c>
      <c r="Q39">
        <v>8.1091320000000007</v>
      </c>
      <c r="R39">
        <v>32.455475999999997</v>
      </c>
      <c r="S39">
        <v>17.973295</v>
      </c>
      <c r="T39">
        <v>0</v>
      </c>
      <c r="U39">
        <v>404.86683599999998</v>
      </c>
      <c r="V39">
        <v>20.043552999999999</v>
      </c>
      <c r="W39">
        <v>42.874195999999998</v>
      </c>
      <c r="X39">
        <v>95.075112000000004</v>
      </c>
      <c r="Y39">
        <v>0</v>
      </c>
      <c r="Z39">
        <v>0</v>
      </c>
      <c r="AA39">
        <v>0</v>
      </c>
      <c r="AB39">
        <v>12.732794999999999</v>
      </c>
      <c r="AC39">
        <v>0</v>
      </c>
      <c r="AD39">
        <v>0</v>
      </c>
      <c r="AE39">
        <v>15.877176</v>
      </c>
      <c r="AF39">
        <v>8.579383</v>
      </c>
      <c r="AG39">
        <v>19.308543</v>
      </c>
      <c r="AH39">
        <v>18.311191999999998</v>
      </c>
      <c r="AI39">
        <v>0</v>
      </c>
      <c r="AJ39">
        <v>0</v>
      </c>
      <c r="AK39">
        <v>25.518878999999998</v>
      </c>
      <c r="AL39">
        <v>2.2468430000000001</v>
      </c>
      <c r="AM39">
        <v>0</v>
      </c>
      <c r="AN39">
        <v>0.57334099999999999</v>
      </c>
      <c r="AO39">
        <v>0.56847800000000004</v>
      </c>
      <c r="AP39">
        <v>4.9538830000000003</v>
      </c>
      <c r="AQ39">
        <v>29.357849000000002</v>
      </c>
      <c r="AR39">
        <v>48.030624000000003</v>
      </c>
      <c r="AS39">
        <v>23.929924</v>
      </c>
      <c r="AT39">
        <v>18.272489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116.02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2038.3492309999995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330.220305</v>
      </c>
      <c r="L40">
        <v>447.77835099999999</v>
      </c>
      <c r="M40">
        <v>43.506</v>
      </c>
      <c r="N40">
        <v>114.20325</v>
      </c>
      <c r="O40">
        <v>119.559926</v>
      </c>
      <c r="P40">
        <v>85.561800000000005</v>
      </c>
      <c r="Q40">
        <v>8.1091320000000007</v>
      </c>
      <c r="R40">
        <v>32.455475999999997</v>
      </c>
      <c r="S40">
        <v>17.973295</v>
      </c>
      <c r="T40">
        <v>0</v>
      </c>
      <c r="U40">
        <v>404.86683599999998</v>
      </c>
      <c r="V40">
        <v>20.043552999999999</v>
      </c>
      <c r="W40">
        <v>42.874195999999998</v>
      </c>
      <c r="X40">
        <v>95.075112000000004</v>
      </c>
      <c r="Y40">
        <v>0</v>
      </c>
      <c r="Z40">
        <v>0</v>
      </c>
      <c r="AA40">
        <v>0</v>
      </c>
      <c r="AB40">
        <v>12.732794999999999</v>
      </c>
      <c r="AC40">
        <v>0</v>
      </c>
      <c r="AD40">
        <v>0</v>
      </c>
      <c r="AE40">
        <v>15.877176</v>
      </c>
      <c r="AF40">
        <v>8.579383</v>
      </c>
      <c r="AG40">
        <v>19.308543</v>
      </c>
      <c r="AH40">
        <v>18.311191999999998</v>
      </c>
      <c r="AI40">
        <v>0</v>
      </c>
      <c r="AJ40">
        <v>0</v>
      </c>
      <c r="AK40">
        <v>25.518878999999998</v>
      </c>
      <c r="AL40">
        <v>2.2468430000000001</v>
      </c>
      <c r="AM40">
        <v>0</v>
      </c>
      <c r="AN40">
        <v>0.57334099999999999</v>
      </c>
      <c r="AO40">
        <v>0.56847800000000004</v>
      </c>
      <c r="AP40">
        <v>4.9538830000000003</v>
      </c>
      <c r="AQ40">
        <v>15.044375</v>
      </c>
      <c r="AR40">
        <v>48.030624000000003</v>
      </c>
      <c r="AS40">
        <v>23.929924</v>
      </c>
      <c r="AT40">
        <v>18.272489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121.82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2097.9951569999994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330.220305</v>
      </c>
      <c r="L41">
        <v>516.90455099999997</v>
      </c>
      <c r="M41">
        <v>43.506</v>
      </c>
      <c r="N41">
        <v>114.20325</v>
      </c>
      <c r="O41">
        <v>119.559926</v>
      </c>
      <c r="P41">
        <v>85.561800000000005</v>
      </c>
      <c r="Q41">
        <v>8.1091320000000007</v>
      </c>
      <c r="R41">
        <v>32.455475999999997</v>
      </c>
      <c r="S41">
        <v>17.973295</v>
      </c>
      <c r="T41">
        <v>0</v>
      </c>
      <c r="U41">
        <v>404.86683599999998</v>
      </c>
      <c r="V41">
        <v>20.043552999999999</v>
      </c>
      <c r="W41">
        <v>42.874195999999998</v>
      </c>
      <c r="X41">
        <v>95.075112000000004</v>
      </c>
      <c r="Y41">
        <v>0</v>
      </c>
      <c r="Z41">
        <v>0</v>
      </c>
      <c r="AA41">
        <v>0</v>
      </c>
      <c r="AB41">
        <v>12.732794999999999</v>
      </c>
      <c r="AC41">
        <v>0</v>
      </c>
      <c r="AD41">
        <v>0</v>
      </c>
      <c r="AE41">
        <v>15.877176</v>
      </c>
      <c r="AF41">
        <v>8.579383</v>
      </c>
      <c r="AG41">
        <v>19.308543</v>
      </c>
      <c r="AH41">
        <v>18.311191999999998</v>
      </c>
      <c r="AI41">
        <v>0</v>
      </c>
      <c r="AJ41">
        <v>0</v>
      </c>
      <c r="AK41">
        <v>25.518878999999998</v>
      </c>
      <c r="AL41">
        <v>2.2468430000000001</v>
      </c>
      <c r="AM41">
        <v>0</v>
      </c>
      <c r="AN41">
        <v>0.57334099999999999</v>
      </c>
      <c r="AO41">
        <v>0.56847800000000004</v>
      </c>
      <c r="AP41">
        <v>4.9538830000000003</v>
      </c>
      <c r="AQ41">
        <v>0</v>
      </c>
      <c r="AR41">
        <v>10.673472</v>
      </c>
      <c r="AS41">
        <v>23.929924</v>
      </c>
      <c r="AT41">
        <v>18.272489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125.68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2118.5798299999992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330.220305</v>
      </c>
      <c r="L42">
        <v>555.57655099999999</v>
      </c>
      <c r="M42">
        <v>43.506</v>
      </c>
      <c r="N42">
        <v>114.20325</v>
      </c>
      <c r="O42">
        <v>119.559926</v>
      </c>
      <c r="P42">
        <v>85.561800000000005</v>
      </c>
      <c r="Q42">
        <v>8.1091320000000007</v>
      </c>
      <c r="R42">
        <v>32.455475999999997</v>
      </c>
      <c r="S42">
        <v>17.973295</v>
      </c>
      <c r="T42">
        <v>0</v>
      </c>
      <c r="U42">
        <v>404.86683599999998</v>
      </c>
      <c r="V42">
        <v>20.043552999999999</v>
      </c>
      <c r="W42">
        <v>42.874195999999998</v>
      </c>
      <c r="X42">
        <v>95.075112000000004</v>
      </c>
      <c r="Y42">
        <v>0</v>
      </c>
      <c r="Z42">
        <v>0</v>
      </c>
      <c r="AA42">
        <v>0</v>
      </c>
      <c r="AB42">
        <v>12.732794999999999</v>
      </c>
      <c r="AC42">
        <v>0</v>
      </c>
      <c r="AD42">
        <v>0</v>
      </c>
      <c r="AE42">
        <v>15.877176</v>
      </c>
      <c r="AF42">
        <v>8.579383</v>
      </c>
      <c r="AG42">
        <v>19.308543</v>
      </c>
      <c r="AH42">
        <v>18.311191999999998</v>
      </c>
      <c r="AI42">
        <v>0</v>
      </c>
      <c r="AJ42">
        <v>0</v>
      </c>
      <c r="AK42">
        <v>25.518878999999998</v>
      </c>
      <c r="AL42">
        <v>2.2468430000000001</v>
      </c>
      <c r="AM42">
        <v>0</v>
      </c>
      <c r="AN42">
        <v>0.57334099999999999</v>
      </c>
      <c r="AO42">
        <v>0.56847800000000004</v>
      </c>
      <c r="AP42">
        <v>4.9538830000000003</v>
      </c>
      <c r="AQ42">
        <v>0</v>
      </c>
      <c r="AR42">
        <v>10.673472</v>
      </c>
      <c r="AS42">
        <v>23.929924</v>
      </c>
      <c r="AT42">
        <v>18.272489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135.35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2166.9218299999993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330.220305</v>
      </c>
      <c r="L43">
        <v>485.48355099999998</v>
      </c>
      <c r="M43">
        <v>43.506</v>
      </c>
      <c r="N43">
        <v>114.20325</v>
      </c>
      <c r="O43">
        <v>119.559926</v>
      </c>
      <c r="P43">
        <v>85.561800000000005</v>
      </c>
      <c r="Q43">
        <v>8.1091320000000007</v>
      </c>
      <c r="R43">
        <v>32.455475999999997</v>
      </c>
      <c r="S43">
        <v>17.973295</v>
      </c>
      <c r="T43">
        <v>0</v>
      </c>
      <c r="U43">
        <v>404.86683599999998</v>
      </c>
      <c r="V43">
        <v>20.043552999999999</v>
      </c>
      <c r="W43">
        <v>42.874195999999998</v>
      </c>
      <c r="X43">
        <v>95.075112000000004</v>
      </c>
      <c r="Y43">
        <v>0</v>
      </c>
      <c r="Z43">
        <v>0</v>
      </c>
      <c r="AA43">
        <v>0</v>
      </c>
      <c r="AB43">
        <v>12.732794999999999</v>
      </c>
      <c r="AC43">
        <v>0</v>
      </c>
      <c r="AD43">
        <v>0</v>
      </c>
      <c r="AE43">
        <v>15.877176</v>
      </c>
      <c r="AF43">
        <v>8.579383</v>
      </c>
      <c r="AG43">
        <v>19.308543</v>
      </c>
      <c r="AH43">
        <v>18.311191999999998</v>
      </c>
      <c r="AI43">
        <v>0</v>
      </c>
      <c r="AJ43">
        <v>0</v>
      </c>
      <c r="AK43">
        <v>25.518878999999998</v>
      </c>
      <c r="AL43">
        <v>2.2468430000000001</v>
      </c>
      <c r="AM43">
        <v>0</v>
      </c>
      <c r="AN43">
        <v>0.57334099999999999</v>
      </c>
      <c r="AO43">
        <v>0.56847800000000004</v>
      </c>
      <c r="AP43">
        <v>4.9538830000000003</v>
      </c>
      <c r="AQ43">
        <v>0</v>
      </c>
      <c r="AR43">
        <v>10.673472</v>
      </c>
      <c r="AS43">
        <v>23.929924</v>
      </c>
      <c r="AT43">
        <v>18.272489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135.35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2096.8288299999995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330.220305</v>
      </c>
      <c r="L44">
        <v>420.22455100000002</v>
      </c>
      <c r="M44">
        <v>43.506</v>
      </c>
      <c r="N44">
        <v>114.20325</v>
      </c>
      <c r="O44">
        <v>119.559926</v>
      </c>
      <c r="P44">
        <v>85.561800000000005</v>
      </c>
      <c r="Q44">
        <v>8.1091320000000007</v>
      </c>
      <c r="R44">
        <v>32.455475999999997</v>
      </c>
      <c r="S44">
        <v>17.973295</v>
      </c>
      <c r="T44">
        <v>0</v>
      </c>
      <c r="U44">
        <v>404.86683599999998</v>
      </c>
      <c r="V44">
        <v>20.043552999999999</v>
      </c>
      <c r="W44">
        <v>42.874195999999998</v>
      </c>
      <c r="X44">
        <v>95.075112000000004</v>
      </c>
      <c r="Y44">
        <v>0</v>
      </c>
      <c r="Z44">
        <v>0</v>
      </c>
      <c r="AA44">
        <v>0</v>
      </c>
      <c r="AB44">
        <v>12.732794999999999</v>
      </c>
      <c r="AC44">
        <v>0</v>
      </c>
      <c r="AD44">
        <v>0</v>
      </c>
      <c r="AE44">
        <v>15.931754</v>
      </c>
      <c r="AF44">
        <v>8.579383</v>
      </c>
      <c r="AG44">
        <v>19.308543</v>
      </c>
      <c r="AH44">
        <v>18.311191999999998</v>
      </c>
      <c r="AI44">
        <v>0</v>
      </c>
      <c r="AJ44">
        <v>0</v>
      </c>
      <c r="AK44">
        <v>25.518878999999998</v>
      </c>
      <c r="AL44">
        <v>2.2468430000000001</v>
      </c>
      <c r="AM44">
        <v>0</v>
      </c>
      <c r="AN44">
        <v>0.57334099999999999</v>
      </c>
      <c r="AO44">
        <v>0.56847800000000004</v>
      </c>
      <c r="AP44">
        <v>4.9538830000000003</v>
      </c>
      <c r="AQ44">
        <v>0</v>
      </c>
      <c r="AR44">
        <v>10.673472</v>
      </c>
      <c r="AS44">
        <v>23.929924</v>
      </c>
      <c r="AT44">
        <v>18.272489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135.35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2031.6244079999994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330.220305</v>
      </c>
      <c r="L45">
        <v>420.22455100000002</v>
      </c>
      <c r="M45">
        <v>43.506</v>
      </c>
      <c r="N45">
        <v>114.20325</v>
      </c>
      <c r="O45">
        <v>119.559926</v>
      </c>
      <c r="P45">
        <v>85.561800000000005</v>
      </c>
      <c r="Q45">
        <v>8.1091320000000007</v>
      </c>
      <c r="R45">
        <v>32.455475999999997</v>
      </c>
      <c r="S45">
        <v>17.973295</v>
      </c>
      <c r="T45">
        <v>0</v>
      </c>
      <c r="U45">
        <v>404.86683599999998</v>
      </c>
      <c r="V45">
        <v>20.043552999999999</v>
      </c>
      <c r="W45">
        <v>42.874195999999998</v>
      </c>
      <c r="X45">
        <v>95.075112000000004</v>
      </c>
      <c r="Y45">
        <v>0</v>
      </c>
      <c r="Z45">
        <v>0</v>
      </c>
      <c r="AA45">
        <v>0</v>
      </c>
      <c r="AB45">
        <v>12.732794999999999</v>
      </c>
      <c r="AC45">
        <v>0</v>
      </c>
      <c r="AD45">
        <v>0</v>
      </c>
      <c r="AE45">
        <v>15.931754</v>
      </c>
      <c r="AF45">
        <v>8.579383</v>
      </c>
      <c r="AG45">
        <v>19.308543</v>
      </c>
      <c r="AH45">
        <v>18.311191999999998</v>
      </c>
      <c r="AI45">
        <v>0</v>
      </c>
      <c r="AJ45">
        <v>0</v>
      </c>
      <c r="AK45">
        <v>25.518878999999998</v>
      </c>
      <c r="AL45">
        <v>2.2468430000000001</v>
      </c>
      <c r="AM45">
        <v>0</v>
      </c>
      <c r="AN45">
        <v>0.57334099999999999</v>
      </c>
      <c r="AO45">
        <v>0.56847800000000004</v>
      </c>
      <c r="AP45">
        <v>4.9538830000000003</v>
      </c>
      <c r="AQ45">
        <v>0</v>
      </c>
      <c r="AR45">
        <v>10.673472</v>
      </c>
      <c r="AS45">
        <v>23.929924</v>
      </c>
      <c r="AT45">
        <v>18.272489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135.35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2031.6244079999994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330.220305</v>
      </c>
      <c r="L46">
        <v>420.22455100000002</v>
      </c>
      <c r="M46">
        <v>43.506</v>
      </c>
      <c r="N46">
        <v>114.20325</v>
      </c>
      <c r="O46">
        <v>119.559926</v>
      </c>
      <c r="P46">
        <v>85.561800000000005</v>
      </c>
      <c r="Q46">
        <v>9.5947479999999992</v>
      </c>
      <c r="R46">
        <v>32.455475999999997</v>
      </c>
      <c r="S46">
        <v>21.553452</v>
      </c>
      <c r="T46">
        <v>0</v>
      </c>
      <c r="U46">
        <v>404.86683599999998</v>
      </c>
      <c r="V46">
        <v>20.043552999999999</v>
      </c>
      <c r="W46">
        <v>42.874195999999998</v>
      </c>
      <c r="X46">
        <v>95.075112000000004</v>
      </c>
      <c r="Y46">
        <v>0</v>
      </c>
      <c r="Z46">
        <v>0</v>
      </c>
      <c r="AA46">
        <v>0</v>
      </c>
      <c r="AB46">
        <v>12.732794999999999</v>
      </c>
      <c r="AC46">
        <v>0</v>
      </c>
      <c r="AD46">
        <v>0</v>
      </c>
      <c r="AE46">
        <v>15.931754</v>
      </c>
      <c r="AF46">
        <v>8.579383</v>
      </c>
      <c r="AG46">
        <v>19.308543</v>
      </c>
      <c r="AH46">
        <v>18.311191999999998</v>
      </c>
      <c r="AI46">
        <v>0</v>
      </c>
      <c r="AJ46">
        <v>0</v>
      </c>
      <c r="AK46">
        <v>25.518878999999998</v>
      </c>
      <c r="AL46">
        <v>2.2468430000000001</v>
      </c>
      <c r="AM46">
        <v>0</v>
      </c>
      <c r="AN46">
        <v>0.57334099999999999</v>
      </c>
      <c r="AO46">
        <v>0.56847800000000004</v>
      </c>
      <c r="AP46">
        <v>4.9538830000000003</v>
      </c>
      <c r="AQ46">
        <v>0</v>
      </c>
      <c r="AR46">
        <v>10.673472</v>
      </c>
      <c r="AS46">
        <v>11.054584999999999</v>
      </c>
      <c r="AT46">
        <v>18.272489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135.35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2023.8148419999995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330.220305</v>
      </c>
      <c r="L47">
        <v>420.22455100000002</v>
      </c>
      <c r="M47">
        <v>43.506</v>
      </c>
      <c r="N47">
        <v>114.20325</v>
      </c>
      <c r="O47">
        <v>119.559926</v>
      </c>
      <c r="P47">
        <v>85.561800000000005</v>
      </c>
      <c r="Q47">
        <v>9.5955870000000001</v>
      </c>
      <c r="R47">
        <v>32.455475999999997</v>
      </c>
      <c r="S47">
        <v>21.553452</v>
      </c>
      <c r="T47">
        <v>0</v>
      </c>
      <c r="U47">
        <v>404.86683599999998</v>
      </c>
      <c r="V47">
        <v>20.041764000000001</v>
      </c>
      <c r="W47">
        <v>42.874195999999998</v>
      </c>
      <c r="X47">
        <v>95.075112000000004</v>
      </c>
      <c r="Y47">
        <v>0</v>
      </c>
      <c r="Z47">
        <v>0</v>
      </c>
      <c r="AA47">
        <v>0</v>
      </c>
      <c r="AB47">
        <v>12.732794999999999</v>
      </c>
      <c r="AC47">
        <v>0</v>
      </c>
      <c r="AD47">
        <v>0</v>
      </c>
      <c r="AE47">
        <v>15.931754</v>
      </c>
      <c r="AF47">
        <v>8.579383</v>
      </c>
      <c r="AG47">
        <v>19.308543</v>
      </c>
      <c r="AH47">
        <v>18.311191999999998</v>
      </c>
      <c r="AI47">
        <v>0</v>
      </c>
      <c r="AJ47">
        <v>0</v>
      </c>
      <c r="AK47">
        <v>25.518878999999998</v>
      </c>
      <c r="AL47">
        <v>2.2468430000000001</v>
      </c>
      <c r="AM47">
        <v>0</v>
      </c>
      <c r="AN47">
        <v>0.57334099999999999</v>
      </c>
      <c r="AO47">
        <v>0.56847800000000004</v>
      </c>
      <c r="AP47">
        <v>4.9538830000000003</v>
      </c>
      <c r="AQ47">
        <v>0</v>
      </c>
      <c r="AR47">
        <v>10.673472</v>
      </c>
      <c r="AS47">
        <v>9.1037759999999999</v>
      </c>
      <c r="AT47">
        <v>18.197559999999999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135.35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2021.7881539999996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330.220305</v>
      </c>
      <c r="L48">
        <v>420.22455100000002</v>
      </c>
      <c r="M48">
        <v>43.506</v>
      </c>
      <c r="N48">
        <v>114.20325</v>
      </c>
      <c r="O48">
        <v>119.559926</v>
      </c>
      <c r="P48">
        <v>85.561800000000005</v>
      </c>
      <c r="Q48">
        <v>9.5955870000000001</v>
      </c>
      <c r="R48">
        <v>32.455475999999997</v>
      </c>
      <c r="S48">
        <v>21.553452</v>
      </c>
      <c r="T48">
        <v>0</v>
      </c>
      <c r="U48">
        <v>404.86683599999998</v>
      </c>
      <c r="V48">
        <v>20.041764000000001</v>
      </c>
      <c r="W48">
        <v>42.874195999999998</v>
      </c>
      <c r="X48">
        <v>95.075112000000004</v>
      </c>
      <c r="Y48">
        <v>0</v>
      </c>
      <c r="Z48">
        <v>0</v>
      </c>
      <c r="AA48">
        <v>0</v>
      </c>
      <c r="AB48">
        <v>12.732794999999999</v>
      </c>
      <c r="AC48">
        <v>0</v>
      </c>
      <c r="AD48">
        <v>0</v>
      </c>
      <c r="AE48">
        <v>15.931754</v>
      </c>
      <c r="AF48">
        <v>8.579383</v>
      </c>
      <c r="AG48">
        <v>19.308543</v>
      </c>
      <c r="AH48">
        <v>18.311191999999998</v>
      </c>
      <c r="AI48">
        <v>0</v>
      </c>
      <c r="AJ48">
        <v>0</v>
      </c>
      <c r="AK48">
        <v>25.518878999999998</v>
      </c>
      <c r="AL48">
        <v>2.2468430000000001</v>
      </c>
      <c r="AM48">
        <v>0</v>
      </c>
      <c r="AN48">
        <v>0.57334099999999999</v>
      </c>
      <c r="AO48">
        <v>0.56847800000000004</v>
      </c>
      <c r="AP48">
        <v>4.9538830000000003</v>
      </c>
      <c r="AQ48">
        <v>0</v>
      </c>
      <c r="AR48">
        <v>10.673472</v>
      </c>
      <c r="AS48">
        <v>9.1037759999999999</v>
      </c>
      <c r="AT48">
        <v>18.272489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135.35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2021.8630829999995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330.220305</v>
      </c>
      <c r="L49">
        <v>420.22455100000002</v>
      </c>
      <c r="M49">
        <v>43.506</v>
      </c>
      <c r="N49">
        <v>114.20325</v>
      </c>
      <c r="O49">
        <v>119.559926</v>
      </c>
      <c r="P49">
        <v>85.561800000000005</v>
      </c>
      <c r="Q49">
        <v>9.5955870000000001</v>
      </c>
      <c r="R49">
        <v>32.455475999999997</v>
      </c>
      <c r="S49">
        <v>21.553452</v>
      </c>
      <c r="T49">
        <v>0</v>
      </c>
      <c r="U49">
        <v>404.86683599999998</v>
      </c>
      <c r="V49">
        <v>20.041764000000001</v>
      </c>
      <c r="W49">
        <v>42.874195999999998</v>
      </c>
      <c r="X49">
        <v>95.075112000000004</v>
      </c>
      <c r="Y49">
        <v>0</v>
      </c>
      <c r="Z49">
        <v>0</v>
      </c>
      <c r="AA49">
        <v>0</v>
      </c>
      <c r="AB49">
        <v>12.732794999999999</v>
      </c>
      <c r="AC49">
        <v>0</v>
      </c>
      <c r="AD49">
        <v>0</v>
      </c>
      <c r="AE49">
        <v>15.931754</v>
      </c>
      <c r="AF49">
        <v>8.579383</v>
      </c>
      <c r="AG49">
        <v>19.308543</v>
      </c>
      <c r="AH49">
        <v>18.311191999999998</v>
      </c>
      <c r="AI49">
        <v>0</v>
      </c>
      <c r="AJ49">
        <v>0</v>
      </c>
      <c r="AK49">
        <v>25.518878999999998</v>
      </c>
      <c r="AL49">
        <v>12.919347999999999</v>
      </c>
      <c r="AM49">
        <v>0</v>
      </c>
      <c r="AN49">
        <v>0.57334099999999999</v>
      </c>
      <c r="AO49">
        <v>0.56847800000000004</v>
      </c>
      <c r="AP49">
        <v>4.9538830000000003</v>
      </c>
      <c r="AQ49">
        <v>0</v>
      </c>
      <c r="AR49">
        <v>12.808166</v>
      </c>
      <c r="AS49">
        <v>14.305933</v>
      </c>
      <c r="AT49">
        <v>18.272489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135.35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2039.8724389999998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330.220305</v>
      </c>
      <c r="L50">
        <v>420.22455100000002</v>
      </c>
      <c r="M50">
        <v>43.506</v>
      </c>
      <c r="N50">
        <v>114.20325</v>
      </c>
      <c r="O50">
        <v>119.559926</v>
      </c>
      <c r="P50">
        <v>85.561800000000005</v>
      </c>
      <c r="Q50">
        <v>9.5955870000000001</v>
      </c>
      <c r="R50">
        <v>32.455475999999997</v>
      </c>
      <c r="S50">
        <v>21.553452</v>
      </c>
      <c r="T50">
        <v>0</v>
      </c>
      <c r="U50">
        <v>404.86683599999998</v>
      </c>
      <c r="V50">
        <v>20.041764000000001</v>
      </c>
      <c r="W50">
        <v>42.874195999999998</v>
      </c>
      <c r="X50">
        <v>95.075112000000004</v>
      </c>
      <c r="Y50">
        <v>0</v>
      </c>
      <c r="Z50">
        <v>0</v>
      </c>
      <c r="AA50">
        <v>0</v>
      </c>
      <c r="AB50">
        <v>12.732794999999999</v>
      </c>
      <c r="AC50">
        <v>0</v>
      </c>
      <c r="AD50">
        <v>0</v>
      </c>
      <c r="AE50">
        <v>15.931754</v>
      </c>
      <c r="AF50">
        <v>8.579383</v>
      </c>
      <c r="AG50">
        <v>19.308543</v>
      </c>
      <c r="AH50">
        <v>18.311191999999998</v>
      </c>
      <c r="AI50">
        <v>0</v>
      </c>
      <c r="AJ50">
        <v>0</v>
      </c>
      <c r="AK50">
        <v>25.518878999999998</v>
      </c>
      <c r="AL50">
        <v>12.919347999999999</v>
      </c>
      <c r="AM50">
        <v>0</v>
      </c>
      <c r="AN50">
        <v>0.57334099999999999</v>
      </c>
      <c r="AO50">
        <v>0.56847800000000004</v>
      </c>
      <c r="AP50">
        <v>4.9538830000000003</v>
      </c>
      <c r="AQ50">
        <v>0</v>
      </c>
      <c r="AR50">
        <v>12.808166</v>
      </c>
      <c r="AS50">
        <v>14.305933</v>
      </c>
      <c r="AT50">
        <v>18.272489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135.35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2039.8724389999998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330.220305</v>
      </c>
      <c r="L51">
        <v>420.22455100000002</v>
      </c>
      <c r="M51">
        <v>43.506</v>
      </c>
      <c r="N51">
        <v>114.20325</v>
      </c>
      <c r="O51">
        <v>119.559926</v>
      </c>
      <c r="P51">
        <v>85.561800000000005</v>
      </c>
      <c r="Q51">
        <v>9.5955870000000001</v>
      </c>
      <c r="R51">
        <v>32.455475999999997</v>
      </c>
      <c r="S51">
        <v>21.553452</v>
      </c>
      <c r="T51">
        <v>0</v>
      </c>
      <c r="U51">
        <v>404.86683599999998</v>
      </c>
      <c r="V51">
        <v>20.041764000000001</v>
      </c>
      <c r="W51">
        <v>42.874195999999998</v>
      </c>
      <c r="X51">
        <v>95.075112000000004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15.931754</v>
      </c>
      <c r="AF51">
        <v>8.579383</v>
      </c>
      <c r="AG51">
        <v>19.308543</v>
      </c>
      <c r="AH51">
        <v>18.311191999999998</v>
      </c>
      <c r="AI51">
        <v>0</v>
      </c>
      <c r="AJ51">
        <v>0</v>
      </c>
      <c r="AK51">
        <v>25.518878999999998</v>
      </c>
      <c r="AL51">
        <v>12.919347999999999</v>
      </c>
      <c r="AM51">
        <v>0</v>
      </c>
      <c r="AN51">
        <v>0.57334099999999999</v>
      </c>
      <c r="AO51">
        <v>0.56847800000000004</v>
      </c>
      <c r="AP51">
        <v>4.3346479999999996</v>
      </c>
      <c r="AQ51">
        <v>0</v>
      </c>
      <c r="AR51">
        <v>48.030624000000003</v>
      </c>
      <c r="AS51">
        <v>14.305933</v>
      </c>
      <c r="AT51">
        <v>17.209056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135.35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2060.6794340000001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330.220305</v>
      </c>
      <c r="L52">
        <v>420.22455100000002</v>
      </c>
      <c r="M52">
        <v>43.506</v>
      </c>
      <c r="N52">
        <v>114.20325</v>
      </c>
      <c r="O52">
        <v>119.559926</v>
      </c>
      <c r="P52">
        <v>85.561800000000005</v>
      </c>
      <c r="Q52">
        <v>9.5955870000000001</v>
      </c>
      <c r="R52">
        <v>32.455475999999997</v>
      </c>
      <c r="S52">
        <v>21.553452</v>
      </c>
      <c r="T52">
        <v>0</v>
      </c>
      <c r="U52">
        <v>404.86683599999998</v>
      </c>
      <c r="V52">
        <v>20.041764000000001</v>
      </c>
      <c r="W52">
        <v>42.874195999999998</v>
      </c>
      <c r="X52">
        <v>95.075112000000004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15.931754</v>
      </c>
      <c r="AF52">
        <v>8.579383</v>
      </c>
      <c r="AG52">
        <v>19.308543</v>
      </c>
      <c r="AH52">
        <v>0</v>
      </c>
      <c r="AI52">
        <v>0</v>
      </c>
      <c r="AJ52">
        <v>0</v>
      </c>
      <c r="AK52">
        <v>25.518878999999998</v>
      </c>
      <c r="AL52">
        <v>12.919347999999999</v>
      </c>
      <c r="AM52">
        <v>0</v>
      </c>
      <c r="AN52">
        <v>0.57334099999999999</v>
      </c>
      <c r="AO52">
        <v>0.56847800000000004</v>
      </c>
      <c r="AP52">
        <v>4.3346479999999996</v>
      </c>
      <c r="AQ52">
        <v>0</v>
      </c>
      <c r="AR52">
        <v>48.030624000000003</v>
      </c>
      <c r="AS52">
        <v>14.305933</v>
      </c>
      <c r="AT52">
        <v>17.209056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135.35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2042.368242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330.220305</v>
      </c>
      <c r="L53">
        <v>420.22455100000002</v>
      </c>
      <c r="M53">
        <v>43.506</v>
      </c>
      <c r="N53">
        <v>114.20325</v>
      </c>
      <c r="O53">
        <v>119.559926</v>
      </c>
      <c r="P53">
        <v>85.561800000000005</v>
      </c>
      <c r="Q53">
        <v>9.5955870000000001</v>
      </c>
      <c r="R53">
        <v>32.455475999999997</v>
      </c>
      <c r="S53">
        <v>21.553452</v>
      </c>
      <c r="T53">
        <v>0</v>
      </c>
      <c r="U53">
        <v>404.86683599999998</v>
      </c>
      <c r="V53">
        <v>20.041764000000001</v>
      </c>
      <c r="W53">
        <v>42.874195999999998</v>
      </c>
      <c r="X53">
        <v>95.075112000000004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15.931754</v>
      </c>
      <c r="AF53">
        <v>8.579383</v>
      </c>
      <c r="AG53">
        <v>19.308543</v>
      </c>
      <c r="AH53">
        <v>0</v>
      </c>
      <c r="AI53">
        <v>0</v>
      </c>
      <c r="AJ53">
        <v>0</v>
      </c>
      <c r="AK53">
        <v>25.518878999999998</v>
      </c>
      <c r="AL53">
        <v>12.919347999999999</v>
      </c>
      <c r="AM53">
        <v>0</v>
      </c>
      <c r="AN53">
        <v>0.57334099999999999</v>
      </c>
      <c r="AO53">
        <v>0.56847800000000004</v>
      </c>
      <c r="AP53">
        <v>4.3346479999999996</v>
      </c>
      <c r="AQ53">
        <v>0</v>
      </c>
      <c r="AR53">
        <v>12.808166</v>
      </c>
      <c r="AS53">
        <v>14.305933</v>
      </c>
      <c r="AT53">
        <v>17.209056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135.35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2007.145784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330.220305</v>
      </c>
      <c r="L54">
        <v>379.61895099999998</v>
      </c>
      <c r="M54">
        <v>43.506</v>
      </c>
      <c r="N54">
        <v>114.20325</v>
      </c>
      <c r="O54">
        <v>119.559926</v>
      </c>
      <c r="P54">
        <v>85.561800000000005</v>
      </c>
      <c r="Q54">
        <v>9.5955870000000001</v>
      </c>
      <c r="R54">
        <v>32.455475999999997</v>
      </c>
      <c r="S54">
        <v>21.553452</v>
      </c>
      <c r="T54">
        <v>0</v>
      </c>
      <c r="U54">
        <v>404.86683599999998</v>
      </c>
      <c r="V54">
        <v>20.041764000000001</v>
      </c>
      <c r="W54">
        <v>42.874195999999998</v>
      </c>
      <c r="X54">
        <v>95.075112000000004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15.931754</v>
      </c>
      <c r="AF54">
        <v>8.579383</v>
      </c>
      <c r="AG54">
        <v>19.308543</v>
      </c>
      <c r="AH54">
        <v>0</v>
      </c>
      <c r="AI54">
        <v>0</v>
      </c>
      <c r="AJ54">
        <v>0</v>
      </c>
      <c r="AK54">
        <v>25.518878999999998</v>
      </c>
      <c r="AL54">
        <v>12.919347999999999</v>
      </c>
      <c r="AM54">
        <v>0</v>
      </c>
      <c r="AN54">
        <v>0.57334099999999999</v>
      </c>
      <c r="AO54">
        <v>0.56847800000000004</v>
      </c>
      <c r="AP54">
        <v>4.3346479999999996</v>
      </c>
      <c r="AQ54">
        <v>0</v>
      </c>
      <c r="AR54">
        <v>12.808166</v>
      </c>
      <c r="AS54">
        <v>14.305933</v>
      </c>
      <c r="AT54">
        <v>17.209056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135.35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1966.540184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330.220305</v>
      </c>
      <c r="L55">
        <v>379.61895099999998</v>
      </c>
      <c r="M55">
        <v>43.506</v>
      </c>
      <c r="N55">
        <v>114.20325</v>
      </c>
      <c r="O55">
        <v>119.559926</v>
      </c>
      <c r="P55">
        <v>85.561800000000005</v>
      </c>
      <c r="Q55">
        <v>9.5955870000000001</v>
      </c>
      <c r="R55">
        <v>32.455475999999997</v>
      </c>
      <c r="S55">
        <v>21.553452</v>
      </c>
      <c r="T55">
        <v>0</v>
      </c>
      <c r="U55">
        <v>404.86683599999998</v>
      </c>
      <c r="V55">
        <v>20.041764000000001</v>
      </c>
      <c r="W55">
        <v>42.874195999999998</v>
      </c>
      <c r="X55">
        <v>95.075112000000004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15.931754</v>
      </c>
      <c r="AF55">
        <v>8.579383</v>
      </c>
      <c r="AG55">
        <v>19.308543</v>
      </c>
      <c r="AH55">
        <v>0</v>
      </c>
      <c r="AI55">
        <v>0</v>
      </c>
      <c r="AJ55">
        <v>0</v>
      </c>
      <c r="AK55">
        <v>25.518878999999998</v>
      </c>
      <c r="AL55">
        <v>12.919347999999999</v>
      </c>
      <c r="AM55">
        <v>0</v>
      </c>
      <c r="AN55">
        <v>0.57334099999999999</v>
      </c>
      <c r="AO55">
        <v>0.56847800000000004</v>
      </c>
      <c r="AP55">
        <v>11.526448</v>
      </c>
      <c r="AQ55">
        <v>0</v>
      </c>
      <c r="AR55">
        <v>12.808166</v>
      </c>
      <c r="AS55">
        <v>14.305933</v>
      </c>
      <c r="AT55">
        <v>17.209056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135.35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1973.731984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330.220305</v>
      </c>
      <c r="L56">
        <v>379.61895099999998</v>
      </c>
      <c r="M56">
        <v>43.506</v>
      </c>
      <c r="N56">
        <v>114.20325</v>
      </c>
      <c r="O56">
        <v>119.559926</v>
      </c>
      <c r="P56">
        <v>85.561800000000005</v>
      </c>
      <c r="Q56">
        <v>9.5955870000000001</v>
      </c>
      <c r="R56">
        <v>32.455475999999997</v>
      </c>
      <c r="S56">
        <v>21.553452</v>
      </c>
      <c r="T56">
        <v>0</v>
      </c>
      <c r="U56">
        <v>404.86683599999998</v>
      </c>
      <c r="V56">
        <v>20.041764000000001</v>
      </c>
      <c r="W56">
        <v>42.874195999999998</v>
      </c>
      <c r="X56">
        <v>95.075112000000004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15.931754</v>
      </c>
      <c r="AF56">
        <v>8.579383</v>
      </c>
      <c r="AG56">
        <v>19.308543</v>
      </c>
      <c r="AH56">
        <v>0</v>
      </c>
      <c r="AI56">
        <v>0</v>
      </c>
      <c r="AJ56">
        <v>0</v>
      </c>
      <c r="AK56">
        <v>25.518878999999998</v>
      </c>
      <c r="AL56">
        <v>12.919347999999999</v>
      </c>
      <c r="AM56">
        <v>0</v>
      </c>
      <c r="AN56">
        <v>0.57334099999999999</v>
      </c>
      <c r="AO56">
        <v>0.56847800000000004</v>
      </c>
      <c r="AP56">
        <v>11.526448</v>
      </c>
      <c r="AQ56">
        <v>0</v>
      </c>
      <c r="AR56">
        <v>12.808166</v>
      </c>
      <c r="AS56">
        <v>14.305933</v>
      </c>
      <c r="AT56">
        <v>17.209056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135.35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1973.731984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330.220305</v>
      </c>
      <c r="L57">
        <v>379.61895099999998</v>
      </c>
      <c r="M57">
        <v>43.506</v>
      </c>
      <c r="N57">
        <v>114.20325</v>
      </c>
      <c r="O57">
        <v>119.559926</v>
      </c>
      <c r="P57">
        <v>85.561800000000005</v>
      </c>
      <c r="Q57">
        <v>9.5955870000000001</v>
      </c>
      <c r="R57">
        <v>32.455475999999997</v>
      </c>
      <c r="S57">
        <v>21.553452</v>
      </c>
      <c r="T57">
        <v>0</v>
      </c>
      <c r="U57">
        <v>404.86683599999998</v>
      </c>
      <c r="V57">
        <v>20.041764000000001</v>
      </c>
      <c r="W57">
        <v>42.874195999999998</v>
      </c>
      <c r="X57">
        <v>95.075112000000004</v>
      </c>
      <c r="Y57">
        <v>0</v>
      </c>
      <c r="Z57">
        <v>6.3043089999999999</v>
      </c>
      <c r="AA57">
        <v>0</v>
      </c>
      <c r="AB57">
        <v>0</v>
      </c>
      <c r="AC57">
        <v>0</v>
      </c>
      <c r="AD57">
        <v>0</v>
      </c>
      <c r="AE57">
        <v>15.931754</v>
      </c>
      <c r="AF57">
        <v>8.579383</v>
      </c>
      <c r="AG57">
        <v>19.308543</v>
      </c>
      <c r="AH57">
        <v>0</v>
      </c>
      <c r="AI57">
        <v>0</v>
      </c>
      <c r="AJ57">
        <v>0</v>
      </c>
      <c r="AK57">
        <v>25.518878999999998</v>
      </c>
      <c r="AL57">
        <v>12.919347999999999</v>
      </c>
      <c r="AM57">
        <v>0</v>
      </c>
      <c r="AN57">
        <v>0.57334099999999999</v>
      </c>
      <c r="AO57">
        <v>0.56847800000000004</v>
      </c>
      <c r="AP57">
        <v>11.526448</v>
      </c>
      <c r="AQ57">
        <v>0</v>
      </c>
      <c r="AR57">
        <v>8.5387780000000006</v>
      </c>
      <c r="AS57">
        <v>14.305933</v>
      </c>
      <c r="AT57">
        <v>17.209056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135.35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1975.7669050000002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330.220305</v>
      </c>
      <c r="L58">
        <v>379.61895099999998</v>
      </c>
      <c r="M58">
        <v>43.506</v>
      </c>
      <c r="N58">
        <v>114.20325</v>
      </c>
      <c r="O58">
        <v>119.559926</v>
      </c>
      <c r="P58">
        <v>85.561800000000005</v>
      </c>
      <c r="Q58">
        <v>9.5955870000000001</v>
      </c>
      <c r="R58">
        <v>32.455475999999997</v>
      </c>
      <c r="S58">
        <v>21.553452</v>
      </c>
      <c r="T58">
        <v>0</v>
      </c>
      <c r="U58">
        <v>404.86683599999998</v>
      </c>
      <c r="V58">
        <v>20.041764000000001</v>
      </c>
      <c r="W58">
        <v>42.874195999999998</v>
      </c>
      <c r="X58">
        <v>95.075112000000004</v>
      </c>
      <c r="Y58">
        <v>0</v>
      </c>
      <c r="Z58">
        <v>6.3043089999999999</v>
      </c>
      <c r="AA58">
        <v>0</v>
      </c>
      <c r="AB58">
        <v>0</v>
      </c>
      <c r="AC58">
        <v>0</v>
      </c>
      <c r="AD58">
        <v>0</v>
      </c>
      <c r="AE58">
        <v>15.931754</v>
      </c>
      <c r="AF58">
        <v>8.579383</v>
      </c>
      <c r="AG58">
        <v>19.308543</v>
      </c>
      <c r="AH58">
        <v>0</v>
      </c>
      <c r="AI58">
        <v>0</v>
      </c>
      <c r="AJ58">
        <v>0</v>
      </c>
      <c r="AK58">
        <v>25.518878999999998</v>
      </c>
      <c r="AL58">
        <v>12.919347999999999</v>
      </c>
      <c r="AM58">
        <v>0</v>
      </c>
      <c r="AN58">
        <v>0.57334099999999999</v>
      </c>
      <c r="AO58">
        <v>0.56847800000000004</v>
      </c>
      <c r="AP58">
        <v>4.3346479999999996</v>
      </c>
      <c r="AQ58">
        <v>0</v>
      </c>
      <c r="AR58">
        <v>8.5387780000000006</v>
      </c>
      <c r="AS58">
        <v>14.305933</v>
      </c>
      <c r="AT58">
        <v>17.209056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135.35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1968.5751050000001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330.220305</v>
      </c>
      <c r="L59">
        <v>379.61895099999998</v>
      </c>
      <c r="M59">
        <v>43.506</v>
      </c>
      <c r="N59">
        <v>114.20325</v>
      </c>
      <c r="O59">
        <v>119.559926</v>
      </c>
      <c r="P59">
        <v>85.561800000000005</v>
      </c>
      <c r="Q59">
        <v>9.5955870000000001</v>
      </c>
      <c r="R59">
        <v>32.455475999999997</v>
      </c>
      <c r="S59">
        <v>21.553452</v>
      </c>
      <c r="T59">
        <v>0</v>
      </c>
      <c r="U59">
        <v>404.86683599999998</v>
      </c>
      <c r="V59">
        <v>20.041764000000001</v>
      </c>
      <c r="W59">
        <v>42.874195999999998</v>
      </c>
      <c r="X59">
        <v>95.075112000000004</v>
      </c>
      <c r="Y59">
        <v>0</v>
      </c>
      <c r="Z59">
        <v>6.3043089999999999</v>
      </c>
      <c r="AA59">
        <v>0</v>
      </c>
      <c r="AB59">
        <v>0</v>
      </c>
      <c r="AC59">
        <v>0</v>
      </c>
      <c r="AD59">
        <v>0</v>
      </c>
      <c r="AE59">
        <v>15.931754</v>
      </c>
      <c r="AF59">
        <v>8.579383</v>
      </c>
      <c r="AG59">
        <v>19.308543</v>
      </c>
      <c r="AH59">
        <v>0</v>
      </c>
      <c r="AI59">
        <v>0</v>
      </c>
      <c r="AJ59">
        <v>0</v>
      </c>
      <c r="AK59">
        <v>25.518878999999998</v>
      </c>
      <c r="AL59">
        <v>12.919347999999999</v>
      </c>
      <c r="AM59">
        <v>0</v>
      </c>
      <c r="AN59">
        <v>0.57334099999999999</v>
      </c>
      <c r="AO59">
        <v>0.56847800000000004</v>
      </c>
      <c r="AP59">
        <v>4.9538830000000003</v>
      </c>
      <c r="AQ59">
        <v>0</v>
      </c>
      <c r="AR59">
        <v>6.404083</v>
      </c>
      <c r="AS59">
        <v>14.305933</v>
      </c>
      <c r="AT59">
        <v>17.209056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90.64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1922.349645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330.220305</v>
      </c>
      <c r="L60">
        <v>379.61895099999998</v>
      </c>
      <c r="M60">
        <v>43.506</v>
      </c>
      <c r="N60">
        <v>114.20325</v>
      </c>
      <c r="O60">
        <v>119.559926</v>
      </c>
      <c r="P60">
        <v>85.561800000000005</v>
      </c>
      <c r="Q60">
        <v>9.5955870000000001</v>
      </c>
      <c r="R60">
        <v>32.455475999999997</v>
      </c>
      <c r="S60">
        <v>21.553452</v>
      </c>
      <c r="T60">
        <v>0</v>
      </c>
      <c r="U60">
        <v>404.86683599999998</v>
      </c>
      <c r="V60">
        <v>20.041764000000001</v>
      </c>
      <c r="W60">
        <v>42.874195999999998</v>
      </c>
      <c r="X60">
        <v>95.075112000000004</v>
      </c>
      <c r="Y60">
        <v>0</v>
      </c>
      <c r="Z60">
        <v>6.3043089999999999</v>
      </c>
      <c r="AA60">
        <v>0</v>
      </c>
      <c r="AB60">
        <v>0</v>
      </c>
      <c r="AC60">
        <v>0</v>
      </c>
      <c r="AD60">
        <v>0</v>
      </c>
      <c r="AE60">
        <v>15.931754</v>
      </c>
      <c r="AF60">
        <v>8.579383</v>
      </c>
      <c r="AG60">
        <v>19.308543</v>
      </c>
      <c r="AH60">
        <v>0</v>
      </c>
      <c r="AI60">
        <v>0</v>
      </c>
      <c r="AJ60">
        <v>0</v>
      </c>
      <c r="AK60">
        <v>25.518878999999998</v>
      </c>
      <c r="AL60">
        <v>12.919347999999999</v>
      </c>
      <c r="AM60">
        <v>0</v>
      </c>
      <c r="AN60">
        <v>0.57334099999999999</v>
      </c>
      <c r="AO60">
        <v>0.56847800000000004</v>
      </c>
      <c r="AP60">
        <v>4.9538830000000003</v>
      </c>
      <c r="AQ60">
        <v>0</v>
      </c>
      <c r="AR60">
        <v>6.404083</v>
      </c>
      <c r="AS60">
        <v>14.305933</v>
      </c>
      <c r="AT60">
        <v>17.209056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90.64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1922.349645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330.220305</v>
      </c>
      <c r="L61">
        <v>458.89655099999999</v>
      </c>
      <c r="M61">
        <v>43.506</v>
      </c>
      <c r="N61">
        <v>114.20325</v>
      </c>
      <c r="O61">
        <v>119.559926</v>
      </c>
      <c r="P61">
        <v>85.561800000000005</v>
      </c>
      <c r="Q61">
        <v>9.5955870000000001</v>
      </c>
      <c r="R61">
        <v>32.455475999999997</v>
      </c>
      <c r="S61">
        <v>21.553452</v>
      </c>
      <c r="T61">
        <v>0</v>
      </c>
      <c r="U61">
        <v>404.86683599999998</v>
      </c>
      <c r="V61">
        <v>20.041764000000001</v>
      </c>
      <c r="W61">
        <v>42.874195999999998</v>
      </c>
      <c r="X61">
        <v>95.075112000000004</v>
      </c>
      <c r="Y61">
        <v>0</v>
      </c>
      <c r="Z61">
        <v>6.3043089999999999</v>
      </c>
      <c r="AA61">
        <v>0</v>
      </c>
      <c r="AB61">
        <v>0</v>
      </c>
      <c r="AC61">
        <v>0</v>
      </c>
      <c r="AD61">
        <v>0</v>
      </c>
      <c r="AE61">
        <v>15.931754</v>
      </c>
      <c r="AF61">
        <v>8.579383</v>
      </c>
      <c r="AG61">
        <v>19.308543</v>
      </c>
      <c r="AH61">
        <v>0</v>
      </c>
      <c r="AI61">
        <v>0</v>
      </c>
      <c r="AJ61">
        <v>0</v>
      </c>
      <c r="AK61">
        <v>25.518878999999998</v>
      </c>
      <c r="AL61">
        <v>12.919347999999999</v>
      </c>
      <c r="AM61">
        <v>0</v>
      </c>
      <c r="AN61">
        <v>0.57334099999999999</v>
      </c>
      <c r="AO61">
        <v>0.56847800000000004</v>
      </c>
      <c r="AP61">
        <v>4.9538830000000003</v>
      </c>
      <c r="AQ61">
        <v>0</v>
      </c>
      <c r="AR61">
        <v>6.404083</v>
      </c>
      <c r="AS61">
        <v>14.305933</v>
      </c>
      <c r="AT61">
        <v>17.209056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90.64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2001.6272449999999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330.220305</v>
      </c>
      <c r="L62">
        <v>478.232551</v>
      </c>
      <c r="M62">
        <v>43.506</v>
      </c>
      <c r="N62">
        <v>114.20325</v>
      </c>
      <c r="O62">
        <v>119.559926</v>
      </c>
      <c r="P62">
        <v>85.561800000000005</v>
      </c>
      <c r="Q62">
        <v>9.5955870000000001</v>
      </c>
      <c r="R62">
        <v>32.455475999999997</v>
      </c>
      <c r="S62">
        <v>21.553452</v>
      </c>
      <c r="T62">
        <v>0</v>
      </c>
      <c r="U62">
        <v>404.86683599999998</v>
      </c>
      <c r="V62">
        <v>20.041764000000001</v>
      </c>
      <c r="W62">
        <v>42.874195999999998</v>
      </c>
      <c r="X62">
        <v>95.075112000000004</v>
      </c>
      <c r="Y62">
        <v>0</v>
      </c>
      <c r="Z62">
        <v>6.3043089999999999</v>
      </c>
      <c r="AA62">
        <v>0</v>
      </c>
      <c r="AB62">
        <v>0</v>
      </c>
      <c r="AC62">
        <v>0</v>
      </c>
      <c r="AD62">
        <v>0</v>
      </c>
      <c r="AE62">
        <v>15.931754</v>
      </c>
      <c r="AF62">
        <v>8.579383</v>
      </c>
      <c r="AG62">
        <v>19.308543</v>
      </c>
      <c r="AH62">
        <v>0</v>
      </c>
      <c r="AI62">
        <v>0</v>
      </c>
      <c r="AJ62">
        <v>0</v>
      </c>
      <c r="AK62">
        <v>25.518878999999998</v>
      </c>
      <c r="AL62">
        <v>12.919347999999999</v>
      </c>
      <c r="AM62">
        <v>0</v>
      </c>
      <c r="AN62">
        <v>0.57334099999999999</v>
      </c>
      <c r="AO62">
        <v>0.56847800000000004</v>
      </c>
      <c r="AP62">
        <v>4.9538830000000003</v>
      </c>
      <c r="AQ62">
        <v>15.044375</v>
      </c>
      <c r="AR62">
        <v>6.404083</v>
      </c>
      <c r="AS62">
        <v>14.305933</v>
      </c>
      <c r="AT62">
        <v>17.209056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90.64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2036.0076199999999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330.220305</v>
      </c>
      <c r="L63">
        <v>547.75040200000001</v>
      </c>
      <c r="M63">
        <v>43.506</v>
      </c>
      <c r="N63">
        <v>114.20325</v>
      </c>
      <c r="O63">
        <v>119.559926</v>
      </c>
      <c r="P63">
        <v>85.561800000000005</v>
      </c>
      <c r="Q63">
        <v>9.5955870000000001</v>
      </c>
      <c r="R63">
        <v>32.455475999999997</v>
      </c>
      <c r="S63">
        <v>21.553452</v>
      </c>
      <c r="T63">
        <v>0</v>
      </c>
      <c r="U63">
        <v>404.86683599999998</v>
      </c>
      <c r="V63">
        <v>20.041764000000001</v>
      </c>
      <c r="W63">
        <v>42.874195999999998</v>
      </c>
      <c r="X63">
        <v>95.075112000000004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15.931754</v>
      </c>
      <c r="AF63">
        <v>8.579383</v>
      </c>
      <c r="AG63">
        <v>19.308543</v>
      </c>
      <c r="AH63">
        <v>0</v>
      </c>
      <c r="AI63">
        <v>0</v>
      </c>
      <c r="AJ63">
        <v>0</v>
      </c>
      <c r="AK63">
        <v>25.518878999999998</v>
      </c>
      <c r="AL63">
        <v>23.591854000000001</v>
      </c>
      <c r="AM63">
        <v>0</v>
      </c>
      <c r="AN63">
        <v>0.57334099999999999</v>
      </c>
      <c r="AO63">
        <v>0.56847800000000004</v>
      </c>
      <c r="AP63">
        <v>4.9538830000000003</v>
      </c>
      <c r="AQ63">
        <v>15.044375</v>
      </c>
      <c r="AR63">
        <v>4.2693890000000003</v>
      </c>
      <c r="AS63">
        <v>9.7540449999999996</v>
      </c>
      <c r="AT63">
        <v>17.209056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90.64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2103.2070859999994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330.220305</v>
      </c>
      <c r="L64">
        <v>631.46783700000003</v>
      </c>
      <c r="M64">
        <v>43.506</v>
      </c>
      <c r="N64">
        <v>114.20325</v>
      </c>
      <c r="O64">
        <v>119.559926</v>
      </c>
      <c r="P64">
        <v>85.561800000000005</v>
      </c>
      <c r="Q64">
        <v>9.6583319999999997</v>
      </c>
      <c r="R64">
        <v>32.455475999999997</v>
      </c>
      <c r="S64">
        <v>25.513949</v>
      </c>
      <c r="T64">
        <v>0</v>
      </c>
      <c r="U64">
        <v>404.86683599999998</v>
      </c>
      <c r="V64">
        <v>20.041764000000001</v>
      </c>
      <c r="W64">
        <v>42.874195999999998</v>
      </c>
      <c r="X64">
        <v>95.075112000000004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15.931754</v>
      </c>
      <c r="AF64">
        <v>8.579383</v>
      </c>
      <c r="AG64">
        <v>19.308543</v>
      </c>
      <c r="AH64">
        <v>0</v>
      </c>
      <c r="AI64">
        <v>0</v>
      </c>
      <c r="AJ64">
        <v>0</v>
      </c>
      <c r="AK64">
        <v>25.518878999999998</v>
      </c>
      <c r="AL64">
        <v>53.924236999999998</v>
      </c>
      <c r="AM64">
        <v>0</v>
      </c>
      <c r="AN64">
        <v>0.57334099999999999</v>
      </c>
      <c r="AO64">
        <v>0.56847800000000004</v>
      </c>
      <c r="AP64">
        <v>4.9538830000000003</v>
      </c>
      <c r="AQ64">
        <v>15.044375</v>
      </c>
      <c r="AR64">
        <v>4.2693890000000003</v>
      </c>
      <c r="AS64">
        <v>9.7540449999999996</v>
      </c>
      <c r="AT64">
        <v>17.209056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90.64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2221.2801460000001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330.220305</v>
      </c>
      <c r="L65">
        <v>631.46783700000003</v>
      </c>
      <c r="M65">
        <v>43.506</v>
      </c>
      <c r="N65">
        <v>114.20325</v>
      </c>
      <c r="O65">
        <v>119.559926</v>
      </c>
      <c r="P65">
        <v>85.561800000000005</v>
      </c>
      <c r="Q65">
        <v>9.6583319999999997</v>
      </c>
      <c r="R65">
        <v>32.455475999999997</v>
      </c>
      <c r="S65">
        <v>25.513949</v>
      </c>
      <c r="T65">
        <v>0</v>
      </c>
      <c r="U65">
        <v>404.86683599999998</v>
      </c>
      <c r="V65">
        <v>20.041764000000001</v>
      </c>
      <c r="W65">
        <v>42.874195999999998</v>
      </c>
      <c r="X65">
        <v>95.075112000000004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15.931754</v>
      </c>
      <c r="AF65">
        <v>8.579383</v>
      </c>
      <c r="AG65">
        <v>19.308543</v>
      </c>
      <c r="AH65">
        <v>21.97343</v>
      </c>
      <c r="AI65">
        <v>0</v>
      </c>
      <c r="AJ65">
        <v>0</v>
      </c>
      <c r="AK65">
        <v>25.518878999999998</v>
      </c>
      <c r="AL65">
        <v>53.924236999999998</v>
      </c>
      <c r="AM65">
        <v>0</v>
      </c>
      <c r="AN65">
        <v>0.57334099999999999</v>
      </c>
      <c r="AO65">
        <v>0.56847800000000004</v>
      </c>
      <c r="AP65">
        <v>4.9538830000000003</v>
      </c>
      <c r="AQ65">
        <v>30.088750000000001</v>
      </c>
      <c r="AR65">
        <v>4.2693890000000003</v>
      </c>
      <c r="AS65">
        <v>9.1037759999999999</v>
      </c>
      <c r="AT65">
        <v>17.209056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90.64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2257.6476819999998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330.220305</v>
      </c>
      <c r="L66">
        <v>631.46783700000003</v>
      </c>
      <c r="M66">
        <v>43.506</v>
      </c>
      <c r="N66">
        <v>114.20325</v>
      </c>
      <c r="O66">
        <v>119.559926</v>
      </c>
      <c r="P66">
        <v>85.561800000000005</v>
      </c>
      <c r="Q66">
        <v>9.6583319999999997</v>
      </c>
      <c r="R66">
        <v>32.455475999999997</v>
      </c>
      <c r="S66">
        <v>25.513949</v>
      </c>
      <c r="T66">
        <v>0</v>
      </c>
      <c r="U66">
        <v>404.86683599999998</v>
      </c>
      <c r="V66">
        <v>20.041764000000001</v>
      </c>
      <c r="W66">
        <v>42.874195999999998</v>
      </c>
      <c r="X66">
        <v>95.075112000000004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15.931754</v>
      </c>
      <c r="AF66">
        <v>8.579383</v>
      </c>
      <c r="AG66">
        <v>19.308543</v>
      </c>
      <c r="AH66">
        <v>36.622383999999997</v>
      </c>
      <c r="AI66">
        <v>0</v>
      </c>
      <c r="AJ66">
        <v>0</v>
      </c>
      <c r="AK66">
        <v>25.518878999999998</v>
      </c>
      <c r="AL66">
        <v>53.924236999999998</v>
      </c>
      <c r="AM66">
        <v>0</v>
      </c>
      <c r="AN66">
        <v>0.57334099999999999</v>
      </c>
      <c r="AO66">
        <v>0.56847800000000004</v>
      </c>
      <c r="AP66">
        <v>4.9538830000000003</v>
      </c>
      <c r="AQ66">
        <v>30.088750000000001</v>
      </c>
      <c r="AR66">
        <v>4.2693890000000003</v>
      </c>
      <c r="AS66">
        <v>9.1037759999999999</v>
      </c>
      <c r="AT66">
        <v>17.209056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90.64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2272.296636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330.220305</v>
      </c>
      <c r="L67">
        <v>631.46551699999998</v>
      </c>
      <c r="M67">
        <v>43.506</v>
      </c>
      <c r="N67">
        <v>114.20325</v>
      </c>
      <c r="O67">
        <v>119.559926</v>
      </c>
      <c r="P67">
        <v>85.561800000000005</v>
      </c>
      <c r="Q67">
        <v>9.6583319999999997</v>
      </c>
      <c r="R67">
        <v>32.455475999999997</v>
      </c>
      <c r="S67">
        <v>25.513949</v>
      </c>
      <c r="T67">
        <v>0</v>
      </c>
      <c r="U67">
        <v>404.86683599999998</v>
      </c>
      <c r="V67">
        <v>20.043552999999999</v>
      </c>
      <c r="W67">
        <v>42.874195999999998</v>
      </c>
      <c r="X67">
        <v>95.075112000000004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8.8122849999999993</v>
      </c>
      <c r="AE67">
        <v>15.931754</v>
      </c>
      <c r="AF67">
        <v>8.579383</v>
      </c>
      <c r="AG67">
        <v>19.308543</v>
      </c>
      <c r="AH67">
        <v>36.622383999999997</v>
      </c>
      <c r="AI67">
        <v>0</v>
      </c>
      <c r="AJ67">
        <v>0</v>
      </c>
      <c r="AK67">
        <v>25.518878999999998</v>
      </c>
      <c r="AL67">
        <v>53.924236999999998</v>
      </c>
      <c r="AM67">
        <v>0</v>
      </c>
      <c r="AN67">
        <v>0.57334099999999999</v>
      </c>
      <c r="AO67">
        <v>0.56847800000000004</v>
      </c>
      <c r="AP67">
        <v>4.9538830000000003</v>
      </c>
      <c r="AQ67">
        <v>30.088750000000001</v>
      </c>
      <c r="AR67">
        <v>4.2693890000000003</v>
      </c>
      <c r="AS67">
        <v>9.1037759999999999</v>
      </c>
      <c r="AT67">
        <v>18.141439999999999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90.64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2282.0407739999996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330.220305</v>
      </c>
      <c r="L68">
        <v>631.46551699999998</v>
      </c>
      <c r="M68">
        <v>43.506</v>
      </c>
      <c r="N68">
        <v>114.20325</v>
      </c>
      <c r="O68">
        <v>119.559926</v>
      </c>
      <c r="P68">
        <v>85.561800000000005</v>
      </c>
      <c r="Q68">
        <v>9.6583319999999997</v>
      </c>
      <c r="R68">
        <v>32.455475999999997</v>
      </c>
      <c r="S68">
        <v>25.513949</v>
      </c>
      <c r="T68">
        <v>0</v>
      </c>
      <c r="U68">
        <v>404.86683599999998</v>
      </c>
      <c r="V68">
        <v>20.043552999999999</v>
      </c>
      <c r="W68">
        <v>42.874195999999998</v>
      </c>
      <c r="X68">
        <v>95.075112000000004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8.8122849999999993</v>
      </c>
      <c r="AE68">
        <v>15.931754</v>
      </c>
      <c r="AF68">
        <v>8.579383</v>
      </c>
      <c r="AG68">
        <v>19.308543</v>
      </c>
      <c r="AH68">
        <v>36.622383999999997</v>
      </c>
      <c r="AI68">
        <v>0</v>
      </c>
      <c r="AJ68">
        <v>0</v>
      </c>
      <c r="AK68">
        <v>25.518878999999998</v>
      </c>
      <c r="AL68">
        <v>23.591854000000001</v>
      </c>
      <c r="AM68">
        <v>0</v>
      </c>
      <c r="AN68">
        <v>0.57334099999999999</v>
      </c>
      <c r="AO68">
        <v>0.56847800000000004</v>
      </c>
      <c r="AP68">
        <v>4.9538830000000003</v>
      </c>
      <c r="AQ68">
        <v>30.088750000000001</v>
      </c>
      <c r="AR68">
        <v>4.2693890000000003</v>
      </c>
      <c r="AS68">
        <v>9.1037759999999999</v>
      </c>
      <c r="AT68">
        <v>19.219698999999999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90.64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2252.7866499999996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330.220305</v>
      </c>
      <c r="L69">
        <v>631.46551699999998</v>
      </c>
      <c r="M69">
        <v>43.506</v>
      </c>
      <c r="N69">
        <v>114.20325</v>
      </c>
      <c r="O69">
        <v>119.559926</v>
      </c>
      <c r="P69">
        <v>85.561800000000005</v>
      </c>
      <c r="Q69">
        <v>9.6583319999999997</v>
      </c>
      <c r="R69">
        <v>32.455475999999997</v>
      </c>
      <c r="S69">
        <v>25.513949</v>
      </c>
      <c r="T69">
        <v>0</v>
      </c>
      <c r="U69">
        <v>404.86683599999998</v>
      </c>
      <c r="V69">
        <v>20.043552999999999</v>
      </c>
      <c r="W69">
        <v>42.874195999999998</v>
      </c>
      <c r="X69">
        <v>95.075112000000004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8.8122849999999993</v>
      </c>
      <c r="AE69">
        <v>15.931754</v>
      </c>
      <c r="AF69">
        <v>8.579383</v>
      </c>
      <c r="AG69">
        <v>19.308543</v>
      </c>
      <c r="AH69">
        <v>36.622383999999997</v>
      </c>
      <c r="AI69">
        <v>0</v>
      </c>
      <c r="AJ69">
        <v>0</v>
      </c>
      <c r="AK69">
        <v>25.518878999999998</v>
      </c>
      <c r="AL69">
        <v>12.919347999999999</v>
      </c>
      <c r="AM69">
        <v>0</v>
      </c>
      <c r="AN69">
        <v>0.57334099999999999</v>
      </c>
      <c r="AO69">
        <v>0.14212</v>
      </c>
      <c r="AP69">
        <v>4.9538830000000003</v>
      </c>
      <c r="AQ69">
        <v>30.088750000000001</v>
      </c>
      <c r="AR69">
        <v>4.2693890000000003</v>
      </c>
      <c r="AS69">
        <v>9.1037759999999999</v>
      </c>
      <c r="AT69">
        <v>19.336023000000001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90.64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2241.8041099999991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330.220305</v>
      </c>
      <c r="L70">
        <v>631.46551699999998</v>
      </c>
      <c r="M70">
        <v>43.506</v>
      </c>
      <c r="N70">
        <v>114.20325</v>
      </c>
      <c r="O70">
        <v>119.559926</v>
      </c>
      <c r="P70">
        <v>85.561800000000005</v>
      </c>
      <c r="Q70">
        <v>9.6583319999999997</v>
      </c>
      <c r="R70">
        <v>32.455475999999997</v>
      </c>
      <c r="S70">
        <v>25.513949</v>
      </c>
      <c r="T70">
        <v>0</v>
      </c>
      <c r="U70">
        <v>404.86683599999998</v>
      </c>
      <c r="V70">
        <v>20.043552999999999</v>
      </c>
      <c r="W70">
        <v>42.874195999999998</v>
      </c>
      <c r="X70">
        <v>95.075112000000004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8.8122849999999993</v>
      </c>
      <c r="AE70">
        <v>15.931754</v>
      </c>
      <c r="AF70">
        <v>8.579383</v>
      </c>
      <c r="AG70">
        <v>19.308543</v>
      </c>
      <c r="AH70">
        <v>37.537944000000003</v>
      </c>
      <c r="AI70">
        <v>0</v>
      </c>
      <c r="AJ70">
        <v>0</v>
      </c>
      <c r="AK70">
        <v>25.518878999999998</v>
      </c>
      <c r="AL70">
        <v>12.919347999999999</v>
      </c>
      <c r="AM70">
        <v>0</v>
      </c>
      <c r="AN70">
        <v>0.57334099999999999</v>
      </c>
      <c r="AO70">
        <v>0.14212</v>
      </c>
      <c r="AP70">
        <v>4.9538830000000003</v>
      </c>
      <c r="AQ70">
        <v>30.088750000000001</v>
      </c>
      <c r="AR70">
        <v>4.2693890000000003</v>
      </c>
      <c r="AS70">
        <v>9.1037759999999999</v>
      </c>
      <c r="AT70">
        <v>19.336023000000001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90.64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2242.719669999999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330.220305</v>
      </c>
      <c r="L71">
        <v>631.46551699999998</v>
      </c>
      <c r="M71">
        <v>43.506</v>
      </c>
      <c r="N71">
        <v>114.20325</v>
      </c>
      <c r="O71">
        <v>119.559926</v>
      </c>
      <c r="P71">
        <v>85.561800000000005</v>
      </c>
      <c r="Q71">
        <v>9.6583319999999997</v>
      </c>
      <c r="R71">
        <v>32.455475999999997</v>
      </c>
      <c r="S71">
        <v>25.513949</v>
      </c>
      <c r="T71">
        <v>0</v>
      </c>
      <c r="U71">
        <v>404.86683599999998</v>
      </c>
      <c r="V71">
        <v>20.043552999999999</v>
      </c>
      <c r="W71">
        <v>42.253027000000003</v>
      </c>
      <c r="X71">
        <v>95.075112000000004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8.8122849999999993</v>
      </c>
      <c r="AE71">
        <v>15.931754</v>
      </c>
      <c r="AF71">
        <v>8.579383</v>
      </c>
      <c r="AG71">
        <v>19.308543</v>
      </c>
      <c r="AH71">
        <v>54.933576000000002</v>
      </c>
      <c r="AI71">
        <v>0</v>
      </c>
      <c r="AJ71">
        <v>0</v>
      </c>
      <c r="AK71">
        <v>25.518878999999998</v>
      </c>
      <c r="AL71">
        <v>12.919347999999999</v>
      </c>
      <c r="AM71">
        <v>0</v>
      </c>
      <c r="AN71">
        <v>0.57334099999999999</v>
      </c>
      <c r="AO71">
        <v>0.14212</v>
      </c>
      <c r="AP71">
        <v>11.526448</v>
      </c>
      <c r="AQ71">
        <v>30.088750000000001</v>
      </c>
      <c r="AR71">
        <v>4.2693890000000003</v>
      </c>
      <c r="AS71">
        <v>9.1037759999999999</v>
      </c>
      <c r="AT71">
        <v>19.336023000000001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90.06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2265.4866979999993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330.220305</v>
      </c>
      <c r="L72">
        <v>631.46551699999998</v>
      </c>
      <c r="M72">
        <v>43.506</v>
      </c>
      <c r="N72">
        <v>114.20325</v>
      </c>
      <c r="O72">
        <v>119.559926</v>
      </c>
      <c r="P72">
        <v>85.561800000000005</v>
      </c>
      <c r="Q72">
        <v>9.6583319999999997</v>
      </c>
      <c r="R72">
        <v>32.455475999999997</v>
      </c>
      <c r="S72">
        <v>25.513949</v>
      </c>
      <c r="T72">
        <v>0</v>
      </c>
      <c r="U72">
        <v>404.86683599999998</v>
      </c>
      <c r="V72">
        <v>20.043552999999999</v>
      </c>
      <c r="W72">
        <v>42.253027000000003</v>
      </c>
      <c r="X72">
        <v>95.075112000000004</v>
      </c>
      <c r="Y72">
        <v>0</v>
      </c>
      <c r="Z72">
        <v>0</v>
      </c>
      <c r="AA72">
        <v>6.7975709999999996</v>
      </c>
      <c r="AB72">
        <v>12.732794999999999</v>
      </c>
      <c r="AC72">
        <v>0</v>
      </c>
      <c r="AD72">
        <v>8.8327200000000001</v>
      </c>
      <c r="AE72">
        <v>15.931754</v>
      </c>
      <c r="AF72">
        <v>8.579383</v>
      </c>
      <c r="AG72">
        <v>19.308543</v>
      </c>
      <c r="AH72">
        <v>73.244767999999993</v>
      </c>
      <c r="AI72">
        <v>3.0768409999999999</v>
      </c>
      <c r="AJ72">
        <v>0</v>
      </c>
      <c r="AK72">
        <v>25.518878999999998</v>
      </c>
      <c r="AL72">
        <v>12.919347999999999</v>
      </c>
      <c r="AM72">
        <v>0</v>
      </c>
      <c r="AN72">
        <v>0.57334099999999999</v>
      </c>
      <c r="AO72">
        <v>0.14212</v>
      </c>
      <c r="AP72">
        <v>11.526448</v>
      </c>
      <c r="AQ72">
        <v>30.088750000000001</v>
      </c>
      <c r="AR72">
        <v>4.2693890000000003</v>
      </c>
      <c r="AS72">
        <v>9.1037759999999999</v>
      </c>
      <c r="AT72">
        <v>19.336023000000001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90.06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2306.4255319999993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330.220305</v>
      </c>
      <c r="L73">
        <v>631.46551699999998</v>
      </c>
      <c r="M73">
        <v>43.506</v>
      </c>
      <c r="N73">
        <v>114.20325</v>
      </c>
      <c r="O73">
        <v>119.559926</v>
      </c>
      <c r="P73">
        <v>85.561800000000005</v>
      </c>
      <c r="Q73">
        <v>9.6583319999999997</v>
      </c>
      <c r="R73">
        <v>32.455475999999997</v>
      </c>
      <c r="S73">
        <v>25.513949</v>
      </c>
      <c r="T73">
        <v>0</v>
      </c>
      <c r="U73">
        <v>404.86683599999998</v>
      </c>
      <c r="V73">
        <v>20.041764000000001</v>
      </c>
      <c r="W73">
        <v>42.253027000000003</v>
      </c>
      <c r="X73">
        <v>95.075112000000004</v>
      </c>
      <c r="Y73">
        <v>0</v>
      </c>
      <c r="Z73">
        <v>0</v>
      </c>
      <c r="AA73">
        <v>13.518763999999999</v>
      </c>
      <c r="AB73">
        <v>12.732794999999999</v>
      </c>
      <c r="AC73">
        <v>0</v>
      </c>
      <c r="AD73">
        <v>17.665438999999999</v>
      </c>
      <c r="AE73">
        <v>15.931754</v>
      </c>
      <c r="AF73">
        <v>8.579383</v>
      </c>
      <c r="AG73">
        <v>19.308543</v>
      </c>
      <c r="AH73">
        <v>82.400363999999996</v>
      </c>
      <c r="AI73">
        <v>6.1536819999999999</v>
      </c>
      <c r="AJ73">
        <v>0</v>
      </c>
      <c r="AK73">
        <v>25.518878999999998</v>
      </c>
      <c r="AL73">
        <v>12.919347999999999</v>
      </c>
      <c r="AM73">
        <v>0</v>
      </c>
      <c r="AN73">
        <v>0.57334099999999999</v>
      </c>
      <c r="AO73">
        <v>0.14212</v>
      </c>
      <c r="AP73">
        <v>11.526448</v>
      </c>
      <c r="AQ73">
        <v>60.177498999999997</v>
      </c>
      <c r="AR73">
        <v>4.2693890000000003</v>
      </c>
      <c r="AS73">
        <v>9.1037759999999999</v>
      </c>
      <c r="AT73">
        <v>19.336023000000001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90.06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2364.2988409999994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330.220305</v>
      </c>
      <c r="L74">
        <v>631.46551699999998</v>
      </c>
      <c r="M74">
        <v>43.506</v>
      </c>
      <c r="N74">
        <v>114.20325</v>
      </c>
      <c r="O74">
        <v>119.559926</v>
      </c>
      <c r="P74">
        <v>85.561800000000005</v>
      </c>
      <c r="Q74">
        <v>9.6583319999999997</v>
      </c>
      <c r="R74">
        <v>32.455475999999997</v>
      </c>
      <c r="S74">
        <v>25.513949</v>
      </c>
      <c r="T74">
        <v>0</v>
      </c>
      <c r="U74">
        <v>404.86683599999998</v>
      </c>
      <c r="V74">
        <v>20.041764000000001</v>
      </c>
      <c r="W74">
        <v>42.253027000000003</v>
      </c>
      <c r="X74">
        <v>95.075112000000004</v>
      </c>
      <c r="Y74">
        <v>0</v>
      </c>
      <c r="Z74">
        <v>0</v>
      </c>
      <c r="AA74">
        <v>27.113906</v>
      </c>
      <c r="AB74">
        <v>12.732794999999999</v>
      </c>
      <c r="AC74">
        <v>0</v>
      </c>
      <c r="AD74">
        <v>26.498159000000001</v>
      </c>
      <c r="AE74">
        <v>15.931754</v>
      </c>
      <c r="AF74">
        <v>8.579383</v>
      </c>
      <c r="AG74">
        <v>19.308543</v>
      </c>
      <c r="AH74">
        <v>100.711556</v>
      </c>
      <c r="AI74">
        <v>31.615157</v>
      </c>
      <c r="AJ74">
        <v>0</v>
      </c>
      <c r="AK74">
        <v>25.518878999999998</v>
      </c>
      <c r="AL74">
        <v>12.919347999999999</v>
      </c>
      <c r="AM74">
        <v>4.510605</v>
      </c>
      <c r="AN74">
        <v>0.57334099999999999</v>
      </c>
      <c r="AO74">
        <v>0.14212</v>
      </c>
      <c r="AP74">
        <v>4.9538830000000003</v>
      </c>
      <c r="AQ74">
        <v>60.177498999999997</v>
      </c>
      <c r="AR74">
        <v>4.2693890000000003</v>
      </c>
      <c r="AS74">
        <v>9.1037759999999999</v>
      </c>
      <c r="AT74">
        <v>19.336023000000001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90.06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2428.4374099999995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330.220305</v>
      </c>
      <c r="L75">
        <v>631.46551699999998</v>
      </c>
      <c r="M75">
        <v>43.506</v>
      </c>
      <c r="N75">
        <v>114.20325</v>
      </c>
      <c r="O75">
        <v>119.559926</v>
      </c>
      <c r="P75">
        <v>85.561800000000005</v>
      </c>
      <c r="Q75">
        <v>9.6583319999999997</v>
      </c>
      <c r="R75">
        <v>32.455475999999997</v>
      </c>
      <c r="S75">
        <v>25.513949</v>
      </c>
      <c r="T75">
        <v>0</v>
      </c>
      <c r="U75">
        <v>404.86683599999998</v>
      </c>
      <c r="V75">
        <v>20.041764000000001</v>
      </c>
      <c r="W75">
        <v>42.253027000000003</v>
      </c>
      <c r="X75">
        <v>95.075112000000004</v>
      </c>
      <c r="Y75">
        <v>0</v>
      </c>
      <c r="Z75">
        <v>0</v>
      </c>
      <c r="AA75">
        <v>38.188600000000001</v>
      </c>
      <c r="AB75">
        <v>12.732794999999999</v>
      </c>
      <c r="AC75">
        <v>0</v>
      </c>
      <c r="AD75">
        <v>35.330877999999998</v>
      </c>
      <c r="AE75">
        <v>31.863507999999999</v>
      </c>
      <c r="AF75">
        <v>8.579383</v>
      </c>
      <c r="AG75">
        <v>19.308543</v>
      </c>
      <c r="AH75">
        <v>126.34722499999999</v>
      </c>
      <c r="AI75">
        <v>31.615157</v>
      </c>
      <c r="AJ75">
        <v>0</v>
      </c>
      <c r="AK75">
        <v>25.518878999999998</v>
      </c>
      <c r="AL75">
        <v>2.4715280000000002</v>
      </c>
      <c r="AM75">
        <v>9.0212109999999992</v>
      </c>
      <c r="AN75">
        <v>0.57334099999999999</v>
      </c>
      <c r="AO75">
        <v>0.14212</v>
      </c>
      <c r="AP75">
        <v>4.9538830000000003</v>
      </c>
      <c r="AQ75">
        <v>60.177498999999997</v>
      </c>
      <c r="AR75">
        <v>4.2693890000000003</v>
      </c>
      <c r="AS75">
        <v>9.1037759999999999</v>
      </c>
      <c r="AT75">
        <v>19.336023000000001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90.06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2483.9750319999994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330.220305</v>
      </c>
      <c r="L76">
        <v>631.46551699999998</v>
      </c>
      <c r="M76">
        <v>43.506</v>
      </c>
      <c r="N76">
        <v>114.20325</v>
      </c>
      <c r="O76">
        <v>119.559926</v>
      </c>
      <c r="P76">
        <v>85.561800000000005</v>
      </c>
      <c r="Q76">
        <v>9.6583319999999997</v>
      </c>
      <c r="R76">
        <v>32.455475999999997</v>
      </c>
      <c r="S76">
        <v>25.513949</v>
      </c>
      <c r="T76">
        <v>0</v>
      </c>
      <c r="U76">
        <v>404.86683599999998</v>
      </c>
      <c r="V76">
        <v>20.041764000000001</v>
      </c>
      <c r="W76">
        <v>42.253027000000003</v>
      </c>
      <c r="X76">
        <v>95.075112000000004</v>
      </c>
      <c r="Y76">
        <v>0</v>
      </c>
      <c r="Z76">
        <v>18.912928000000001</v>
      </c>
      <c r="AA76">
        <v>40.748764000000001</v>
      </c>
      <c r="AB76">
        <v>38.198383999999997</v>
      </c>
      <c r="AC76">
        <v>9.3565360000000002</v>
      </c>
      <c r="AD76">
        <v>35.330877999999998</v>
      </c>
      <c r="AE76">
        <v>47.795262000000001</v>
      </c>
      <c r="AF76">
        <v>25.738150000000001</v>
      </c>
      <c r="AG76">
        <v>19.308543</v>
      </c>
      <c r="AH76">
        <v>135.68593300000001</v>
      </c>
      <c r="AI76">
        <v>31.615157</v>
      </c>
      <c r="AJ76">
        <v>0</v>
      </c>
      <c r="AK76">
        <v>25.518878999999998</v>
      </c>
      <c r="AL76">
        <v>2.4715280000000002</v>
      </c>
      <c r="AM76">
        <v>9.0212109999999992</v>
      </c>
      <c r="AN76">
        <v>0.57334099999999999</v>
      </c>
      <c r="AO76">
        <v>0.14212</v>
      </c>
      <c r="AP76">
        <v>4.9538830000000003</v>
      </c>
      <c r="AQ76">
        <v>60.177498999999997</v>
      </c>
      <c r="AR76">
        <v>4.2693890000000003</v>
      </c>
      <c r="AS76">
        <v>9.1037759999999999</v>
      </c>
      <c r="AT76">
        <v>19.336023000000001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90.06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2582.699478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330.220305</v>
      </c>
      <c r="L77">
        <v>631.46551699999998</v>
      </c>
      <c r="M77">
        <v>43.506</v>
      </c>
      <c r="N77">
        <v>114.20325</v>
      </c>
      <c r="O77">
        <v>119.559926</v>
      </c>
      <c r="P77">
        <v>85.561800000000005</v>
      </c>
      <c r="Q77">
        <v>9.6583319999999997</v>
      </c>
      <c r="R77">
        <v>32.455475999999997</v>
      </c>
      <c r="S77">
        <v>25.513949</v>
      </c>
      <c r="T77">
        <v>0</v>
      </c>
      <c r="U77">
        <v>404.86683599999998</v>
      </c>
      <c r="V77">
        <v>20.041764000000001</v>
      </c>
      <c r="W77">
        <v>42.253027000000003</v>
      </c>
      <c r="X77">
        <v>95.075112000000004</v>
      </c>
      <c r="Y77">
        <v>0</v>
      </c>
      <c r="Z77">
        <v>18.912928000000001</v>
      </c>
      <c r="AA77">
        <v>40.748764000000001</v>
      </c>
      <c r="AB77">
        <v>38.198383999999997</v>
      </c>
      <c r="AC77">
        <v>9.3565360000000002</v>
      </c>
      <c r="AD77">
        <v>35.330877999999998</v>
      </c>
      <c r="AE77">
        <v>47.795262000000001</v>
      </c>
      <c r="AF77">
        <v>25.738150000000001</v>
      </c>
      <c r="AG77">
        <v>19.308543</v>
      </c>
      <c r="AH77">
        <v>135.68593300000001</v>
      </c>
      <c r="AI77">
        <v>31.615157</v>
      </c>
      <c r="AJ77">
        <v>0</v>
      </c>
      <c r="AK77">
        <v>25.518878999999998</v>
      </c>
      <c r="AL77">
        <v>2.4715280000000002</v>
      </c>
      <c r="AM77">
        <v>15.279354</v>
      </c>
      <c r="AN77">
        <v>0.57334099999999999</v>
      </c>
      <c r="AO77">
        <v>0.14212</v>
      </c>
      <c r="AP77">
        <v>4.9538830000000003</v>
      </c>
      <c r="AQ77">
        <v>60.177498999999997</v>
      </c>
      <c r="AR77">
        <v>4.2693890000000003</v>
      </c>
      <c r="AS77">
        <v>9.1037759999999999</v>
      </c>
      <c r="AT77">
        <v>19.336023000000001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90.06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2588.9576209999996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330.220305</v>
      </c>
      <c r="L78">
        <v>631.46551699999998</v>
      </c>
      <c r="M78">
        <v>43.506</v>
      </c>
      <c r="N78">
        <v>114.20325</v>
      </c>
      <c r="O78">
        <v>119.559926</v>
      </c>
      <c r="P78">
        <v>85.561800000000005</v>
      </c>
      <c r="Q78">
        <v>9.6583319999999997</v>
      </c>
      <c r="R78">
        <v>32.455475999999997</v>
      </c>
      <c r="S78">
        <v>25.513949</v>
      </c>
      <c r="T78">
        <v>0</v>
      </c>
      <c r="U78">
        <v>404.86683599999998</v>
      </c>
      <c r="V78">
        <v>20.041764000000001</v>
      </c>
      <c r="W78">
        <v>42.253027000000003</v>
      </c>
      <c r="X78">
        <v>95.075112000000004</v>
      </c>
      <c r="Y78">
        <v>0</v>
      </c>
      <c r="Z78">
        <v>18.912928000000001</v>
      </c>
      <c r="AA78">
        <v>40.748764000000001</v>
      </c>
      <c r="AB78">
        <v>38.198383999999997</v>
      </c>
      <c r="AC78">
        <v>9.3565360000000002</v>
      </c>
      <c r="AD78">
        <v>35.330877999999998</v>
      </c>
      <c r="AE78">
        <v>47.795262000000001</v>
      </c>
      <c r="AF78">
        <v>25.738150000000001</v>
      </c>
      <c r="AG78">
        <v>19.308543</v>
      </c>
      <c r="AH78">
        <v>135.68593300000001</v>
      </c>
      <c r="AI78">
        <v>31.615157</v>
      </c>
      <c r="AJ78">
        <v>0</v>
      </c>
      <c r="AK78">
        <v>25.518878999999998</v>
      </c>
      <c r="AL78">
        <v>2.4715280000000002</v>
      </c>
      <c r="AM78">
        <v>15.279354</v>
      </c>
      <c r="AN78">
        <v>0.57334099999999999</v>
      </c>
      <c r="AO78">
        <v>0.14212</v>
      </c>
      <c r="AP78">
        <v>4.9538830000000003</v>
      </c>
      <c r="AQ78">
        <v>60.177498999999997</v>
      </c>
      <c r="AR78">
        <v>6.404083</v>
      </c>
      <c r="AS78">
        <v>9.1037759999999999</v>
      </c>
      <c r="AT78">
        <v>19.336023000000001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90.06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2591.0923149999994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330.220305</v>
      </c>
      <c r="L79">
        <v>631.46551699999998</v>
      </c>
      <c r="M79">
        <v>43.506</v>
      </c>
      <c r="N79">
        <v>114.20325</v>
      </c>
      <c r="O79">
        <v>119.559926</v>
      </c>
      <c r="P79">
        <v>85.561800000000005</v>
      </c>
      <c r="Q79">
        <v>9.6583319999999997</v>
      </c>
      <c r="R79">
        <v>32.455475999999997</v>
      </c>
      <c r="S79">
        <v>25.513949</v>
      </c>
      <c r="T79">
        <v>0</v>
      </c>
      <c r="U79">
        <v>404.86683599999998</v>
      </c>
      <c r="V79">
        <v>20.041764000000001</v>
      </c>
      <c r="W79">
        <v>42.253027000000003</v>
      </c>
      <c r="X79">
        <v>95.075112000000004</v>
      </c>
      <c r="Y79">
        <v>0</v>
      </c>
      <c r="Z79">
        <v>18.912928000000001</v>
      </c>
      <c r="AA79">
        <v>27.113906</v>
      </c>
      <c r="AB79">
        <v>38.198383999999997</v>
      </c>
      <c r="AC79">
        <v>9.3565360000000002</v>
      </c>
      <c r="AD79">
        <v>35.330877999999998</v>
      </c>
      <c r="AE79">
        <v>47.795262000000001</v>
      </c>
      <c r="AF79">
        <v>25.738150000000001</v>
      </c>
      <c r="AG79">
        <v>19.308543</v>
      </c>
      <c r="AH79">
        <v>135.68593300000001</v>
      </c>
      <c r="AI79">
        <v>31.615157</v>
      </c>
      <c r="AJ79">
        <v>0</v>
      </c>
      <c r="AK79">
        <v>25.518878999999998</v>
      </c>
      <c r="AL79">
        <v>2.4715280000000002</v>
      </c>
      <c r="AM79">
        <v>15.279354</v>
      </c>
      <c r="AN79">
        <v>0.57334099999999999</v>
      </c>
      <c r="AO79">
        <v>0.14212</v>
      </c>
      <c r="AP79">
        <v>4.9538830000000003</v>
      </c>
      <c r="AQ79">
        <v>60.177498999999997</v>
      </c>
      <c r="AR79">
        <v>48.030624000000003</v>
      </c>
      <c r="AS79">
        <v>9.1037759999999999</v>
      </c>
      <c r="AT79">
        <v>19.336023000000001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90.06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2619.0839980000001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330.220305</v>
      </c>
      <c r="L80">
        <v>631.46551699999998</v>
      </c>
      <c r="M80">
        <v>43.506</v>
      </c>
      <c r="N80">
        <v>114.20325</v>
      </c>
      <c r="O80">
        <v>119.559926</v>
      </c>
      <c r="P80">
        <v>85.561800000000005</v>
      </c>
      <c r="Q80">
        <v>9.6583319999999997</v>
      </c>
      <c r="R80">
        <v>32.455475999999997</v>
      </c>
      <c r="S80">
        <v>25.513949</v>
      </c>
      <c r="T80">
        <v>0</v>
      </c>
      <c r="U80">
        <v>404.86683599999998</v>
      </c>
      <c r="V80">
        <v>20.041764000000001</v>
      </c>
      <c r="W80">
        <v>42.253027000000003</v>
      </c>
      <c r="X80">
        <v>95.075112000000004</v>
      </c>
      <c r="Y80">
        <v>0</v>
      </c>
      <c r="Z80">
        <v>18.912928000000001</v>
      </c>
      <c r="AA80">
        <v>27.113906</v>
      </c>
      <c r="AB80">
        <v>38.198383999999997</v>
      </c>
      <c r="AC80">
        <v>18.731538</v>
      </c>
      <c r="AD80">
        <v>35.330877999999998</v>
      </c>
      <c r="AE80">
        <v>47.795262000000001</v>
      </c>
      <c r="AF80">
        <v>25.738150000000001</v>
      </c>
      <c r="AG80">
        <v>19.308543</v>
      </c>
      <c r="AH80">
        <v>135.68593300000001</v>
      </c>
      <c r="AI80">
        <v>3.6922090000000001</v>
      </c>
      <c r="AJ80">
        <v>0</v>
      </c>
      <c r="AK80">
        <v>25.518878999999998</v>
      </c>
      <c r="AL80">
        <v>2.4715280000000002</v>
      </c>
      <c r="AM80">
        <v>15.279354</v>
      </c>
      <c r="AN80">
        <v>0.57334099999999999</v>
      </c>
      <c r="AO80">
        <v>0.14212</v>
      </c>
      <c r="AP80">
        <v>4.9538830000000003</v>
      </c>
      <c r="AQ80">
        <v>60.177498999999997</v>
      </c>
      <c r="AR80">
        <v>48.030624000000003</v>
      </c>
      <c r="AS80">
        <v>9.1037759999999999</v>
      </c>
      <c r="AT80">
        <v>19.336023000000001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90.06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2600.5360519999995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330.220305</v>
      </c>
      <c r="L81">
        <v>631.46551699999998</v>
      </c>
      <c r="M81">
        <v>43.506</v>
      </c>
      <c r="N81">
        <v>114.20325</v>
      </c>
      <c r="O81">
        <v>119.559926</v>
      </c>
      <c r="P81">
        <v>85.561800000000005</v>
      </c>
      <c r="Q81">
        <v>9.6583319999999997</v>
      </c>
      <c r="R81">
        <v>32.455475999999997</v>
      </c>
      <c r="S81">
        <v>25.513949</v>
      </c>
      <c r="T81">
        <v>0</v>
      </c>
      <c r="U81">
        <v>404.86683599999998</v>
      </c>
      <c r="V81">
        <v>20.041764000000001</v>
      </c>
      <c r="W81">
        <v>42.874195999999998</v>
      </c>
      <c r="X81">
        <v>95.075112000000004</v>
      </c>
      <c r="Y81">
        <v>0</v>
      </c>
      <c r="Z81">
        <v>6.3043089999999999</v>
      </c>
      <c r="AA81">
        <v>25.204476</v>
      </c>
      <c r="AB81">
        <v>38.198383999999997</v>
      </c>
      <c r="AC81">
        <v>18.731538</v>
      </c>
      <c r="AD81">
        <v>35.330877999999998</v>
      </c>
      <c r="AE81">
        <v>47.795262000000001</v>
      </c>
      <c r="AF81">
        <v>25.738150000000001</v>
      </c>
      <c r="AG81">
        <v>19.308543</v>
      </c>
      <c r="AH81">
        <v>128.17834400000001</v>
      </c>
      <c r="AI81">
        <v>0</v>
      </c>
      <c r="AJ81">
        <v>0</v>
      </c>
      <c r="AK81">
        <v>25.518878999999998</v>
      </c>
      <c r="AL81">
        <v>2.4715280000000002</v>
      </c>
      <c r="AM81">
        <v>10.206856</v>
      </c>
      <c r="AN81">
        <v>0.57334099999999999</v>
      </c>
      <c r="AO81">
        <v>0.14212</v>
      </c>
      <c r="AP81">
        <v>4.9538830000000003</v>
      </c>
      <c r="AQ81">
        <v>60.177498999999997</v>
      </c>
      <c r="AR81">
        <v>10.673472</v>
      </c>
      <c r="AS81">
        <v>9.1037759999999999</v>
      </c>
      <c r="AT81">
        <v>19.336023000000001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90.64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2533.5897239999995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330.220305</v>
      </c>
      <c r="L82">
        <v>631.46551699999998</v>
      </c>
      <c r="M82">
        <v>43.506</v>
      </c>
      <c r="N82">
        <v>114.20325</v>
      </c>
      <c r="O82">
        <v>119.559926</v>
      </c>
      <c r="P82">
        <v>85.561800000000005</v>
      </c>
      <c r="Q82">
        <v>9.6583319999999997</v>
      </c>
      <c r="R82">
        <v>32.455475999999997</v>
      </c>
      <c r="S82">
        <v>25.513949</v>
      </c>
      <c r="T82">
        <v>0</v>
      </c>
      <c r="U82">
        <v>404.86683599999998</v>
      </c>
      <c r="V82">
        <v>20.041764000000001</v>
      </c>
      <c r="W82">
        <v>42.874195999999998</v>
      </c>
      <c r="X82">
        <v>95.075112000000004</v>
      </c>
      <c r="Y82">
        <v>0</v>
      </c>
      <c r="Z82">
        <v>0</v>
      </c>
      <c r="AA82">
        <v>13.518763999999999</v>
      </c>
      <c r="AB82">
        <v>12.629695</v>
      </c>
      <c r="AC82">
        <v>0</v>
      </c>
      <c r="AD82">
        <v>26.436855999999999</v>
      </c>
      <c r="AE82">
        <v>47.795262000000001</v>
      </c>
      <c r="AF82">
        <v>8.579383</v>
      </c>
      <c r="AG82">
        <v>19.308543</v>
      </c>
      <c r="AH82">
        <v>128.17834400000001</v>
      </c>
      <c r="AI82">
        <v>0</v>
      </c>
      <c r="AJ82">
        <v>0</v>
      </c>
      <c r="AK82">
        <v>25.518878999999998</v>
      </c>
      <c r="AL82">
        <v>2.4715280000000002</v>
      </c>
      <c r="AM82">
        <v>10.206856</v>
      </c>
      <c r="AN82">
        <v>0.57334099999999999</v>
      </c>
      <c r="AO82">
        <v>0.14212</v>
      </c>
      <c r="AP82">
        <v>4.9538830000000003</v>
      </c>
      <c r="AQ82">
        <v>60.177498999999997</v>
      </c>
      <c r="AR82">
        <v>7.4714299999999998</v>
      </c>
      <c r="AS82">
        <v>9.1037759999999999</v>
      </c>
      <c r="AT82">
        <v>19.336023000000001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90.64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2442.044644999999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330.220305</v>
      </c>
      <c r="L83">
        <v>631.46551699999998</v>
      </c>
      <c r="M83">
        <v>43.506</v>
      </c>
      <c r="N83">
        <v>114.20325</v>
      </c>
      <c r="O83">
        <v>119.559926</v>
      </c>
      <c r="P83">
        <v>85.561800000000005</v>
      </c>
      <c r="Q83">
        <v>9.6583319999999997</v>
      </c>
      <c r="R83">
        <v>32.455475999999997</v>
      </c>
      <c r="S83">
        <v>25.513949</v>
      </c>
      <c r="T83">
        <v>0</v>
      </c>
      <c r="U83">
        <v>404.86683599999998</v>
      </c>
      <c r="V83">
        <v>20.041764000000001</v>
      </c>
      <c r="W83">
        <v>42.874195999999998</v>
      </c>
      <c r="X83">
        <v>95.075112000000004</v>
      </c>
      <c r="Y83">
        <v>0</v>
      </c>
      <c r="Z83">
        <v>0</v>
      </c>
      <c r="AA83">
        <v>13.518763999999999</v>
      </c>
      <c r="AB83">
        <v>0</v>
      </c>
      <c r="AC83">
        <v>0</v>
      </c>
      <c r="AD83">
        <v>17.624571</v>
      </c>
      <c r="AE83">
        <v>47.795262000000001</v>
      </c>
      <c r="AF83">
        <v>8.579383</v>
      </c>
      <c r="AG83">
        <v>19.308543</v>
      </c>
      <c r="AH83">
        <v>114.44495000000001</v>
      </c>
      <c r="AI83">
        <v>0</v>
      </c>
      <c r="AJ83">
        <v>0</v>
      </c>
      <c r="AK83">
        <v>25.518878999999998</v>
      </c>
      <c r="AL83">
        <v>2.4715280000000002</v>
      </c>
      <c r="AM83">
        <v>5.1034280000000001</v>
      </c>
      <c r="AN83">
        <v>0.57334099999999999</v>
      </c>
      <c r="AO83">
        <v>0.14212</v>
      </c>
      <c r="AP83">
        <v>4.9538830000000003</v>
      </c>
      <c r="AQ83">
        <v>30.088750000000001</v>
      </c>
      <c r="AR83">
        <v>7.4714299999999998</v>
      </c>
      <c r="AS83">
        <v>9.1037759999999999</v>
      </c>
      <c r="AT83">
        <v>19.336023000000001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90.64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2371.6770939999992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330.220305</v>
      </c>
      <c r="L84">
        <v>631.46551699999998</v>
      </c>
      <c r="M84">
        <v>43.506</v>
      </c>
      <c r="N84">
        <v>114.20325</v>
      </c>
      <c r="O84">
        <v>119.559926</v>
      </c>
      <c r="P84">
        <v>85.561800000000005</v>
      </c>
      <c r="Q84">
        <v>9.6583319999999997</v>
      </c>
      <c r="R84">
        <v>32.455475999999997</v>
      </c>
      <c r="S84">
        <v>25.513949</v>
      </c>
      <c r="T84">
        <v>0</v>
      </c>
      <c r="U84">
        <v>404.86683599999998</v>
      </c>
      <c r="V84">
        <v>20.041764000000001</v>
      </c>
      <c r="W84">
        <v>42.874195999999998</v>
      </c>
      <c r="X84">
        <v>95.075112000000004</v>
      </c>
      <c r="Y84">
        <v>0</v>
      </c>
      <c r="Z84">
        <v>0</v>
      </c>
      <c r="AA84">
        <v>6.7975709999999996</v>
      </c>
      <c r="AB84">
        <v>0</v>
      </c>
      <c r="AC84">
        <v>0</v>
      </c>
      <c r="AD84">
        <v>8.8122849999999993</v>
      </c>
      <c r="AE84">
        <v>47.795262000000001</v>
      </c>
      <c r="AF84">
        <v>8.579383</v>
      </c>
      <c r="AG84">
        <v>19.308543</v>
      </c>
      <c r="AH84">
        <v>91.555959999999999</v>
      </c>
      <c r="AI84">
        <v>0</v>
      </c>
      <c r="AJ84">
        <v>0</v>
      </c>
      <c r="AK84">
        <v>25.518878999999998</v>
      </c>
      <c r="AL84">
        <v>2.4715280000000002</v>
      </c>
      <c r="AM84">
        <v>5.1034280000000001</v>
      </c>
      <c r="AN84">
        <v>0.57334099999999999</v>
      </c>
      <c r="AO84">
        <v>0.14212</v>
      </c>
      <c r="AP84">
        <v>4.9538830000000003</v>
      </c>
      <c r="AQ84">
        <v>30.088750000000001</v>
      </c>
      <c r="AR84">
        <v>7.4714299999999998</v>
      </c>
      <c r="AS84">
        <v>9.1037759999999999</v>
      </c>
      <c r="AT84">
        <v>19.336023000000001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90.64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2333.2546249999996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330.220305</v>
      </c>
      <c r="L85">
        <v>631.46551699999998</v>
      </c>
      <c r="M85">
        <v>43.506</v>
      </c>
      <c r="N85">
        <v>114.20325</v>
      </c>
      <c r="O85">
        <v>119.559926</v>
      </c>
      <c r="P85">
        <v>85.561800000000005</v>
      </c>
      <c r="Q85">
        <v>9.6583319999999997</v>
      </c>
      <c r="R85">
        <v>32.455475999999997</v>
      </c>
      <c r="S85">
        <v>25.513949</v>
      </c>
      <c r="T85">
        <v>0</v>
      </c>
      <c r="U85">
        <v>404.86683599999998</v>
      </c>
      <c r="V85">
        <v>20.041764000000001</v>
      </c>
      <c r="W85">
        <v>42.874195999999998</v>
      </c>
      <c r="X85">
        <v>95.075112000000004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8.8122849999999993</v>
      </c>
      <c r="AE85">
        <v>31.863507999999999</v>
      </c>
      <c r="AF85">
        <v>8.579383</v>
      </c>
      <c r="AG85">
        <v>19.308543</v>
      </c>
      <c r="AH85">
        <v>64.089172000000005</v>
      </c>
      <c r="AI85">
        <v>0</v>
      </c>
      <c r="AJ85">
        <v>0</v>
      </c>
      <c r="AK85">
        <v>25.518878999999998</v>
      </c>
      <c r="AL85">
        <v>2.4715280000000002</v>
      </c>
      <c r="AM85">
        <v>5.1034280000000001</v>
      </c>
      <c r="AN85">
        <v>0.57334099999999999</v>
      </c>
      <c r="AO85">
        <v>0.14212</v>
      </c>
      <c r="AP85">
        <v>4.9538830000000003</v>
      </c>
      <c r="AQ85">
        <v>30.088750000000001</v>
      </c>
      <c r="AR85">
        <v>7.4714299999999998</v>
      </c>
      <c r="AS85">
        <v>9.1037759999999999</v>
      </c>
      <c r="AT85">
        <v>19.336023000000001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90.64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2283.0585119999992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330.220305</v>
      </c>
      <c r="L86">
        <v>631.46551699999998</v>
      </c>
      <c r="M86">
        <v>43.506</v>
      </c>
      <c r="N86">
        <v>114.20325</v>
      </c>
      <c r="O86">
        <v>119.559926</v>
      </c>
      <c r="P86">
        <v>85.561800000000005</v>
      </c>
      <c r="Q86">
        <v>9.6583319999999997</v>
      </c>
      <c r="R86">
        <v>32.455475999999997</v>
      </c>
      <c r="S86">
        <v>21.553452</v>
      </c>
      <c r="T86">
        <v>0</v>
      </c>
      <c r="U86">
        <v>404.86683599999998</v>
      </c>
      <c r="V86">
        <v>20.041764000000001</v>
      </c>
      <c r="W86">
        <v>42.874195999999998</v>
      </c>
      <c r="X86">
        <v>95.075112000000004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8.8122849999999993</v>
      </c>
      <c r="AE86">
        <v>15.931754</v>
      </c>
      <c r="AF86">
        <v>8.579383</v>
      </c>
      <c r="AG86">
        <v>19.308543</v>
      </c>
      <c r="AH86">
        <v>54.933576000000002</v>
      </c>
      <c r="AI86">
        <v>0</v>
      </c>
      <c r="AJ86">
        <v>0</v>
      </c>
      <c r="AK86">
        <v>25.518878999999998</v>
      </c>
      <c r="AL86">
        <v>2.4715280000000002</v>
      </c>
      <c r="AM86">
        <v>3.067212</v>
      </c>
      <c r="AN86">
        <v>0.57334099999999999</v>
      </c>
      <c r="AO86">
        <v>0.14212</v>
      </c>
      <c r="AP86">
        <v>4.9538830000000003</v>
      </c>
      <c r="AQ86">
        <v>30.088750000000001</v>
      </c>
      <c r="AR86">
        <v>10.673472</v>
      </c>
      <c r="AS86">
        <v>9.1037759999999999</v>
      </c>
      <c r="AT86">
        <v>19.336023000000001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90.64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2255.1764909999993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330.220305</v>
      </c>
      <c r="L87">
        <v>631.46551699999998</v>
      </c>
      <c r="M87">
        <v>43.506</v>
      </c>
      <c r="N87">
        <v>114.20325</v>
      </c>
      <c r="O87">
        <v>119.559926</v>
      </c>
      <c r="P87">
        <v>85.561800000000005</v>
      </c>
      <c r="Q87">
        <v>9.5955870000000001</v>
      </c>
      <c r="R87">
        <v>32.455475999999997</v>
      </c>
      <c r="S87">
        <v>21.553452</v>
      </c>
      <c r="T87">
        <v>0</v>
      </c>
      <c r="U87">
        <v>404.86683599999998</v>
      </c>
      <c r="V87">
        <v>20.041764000000001</v>
      </c>
      <c r="W87">
        <v>42.874195999999998</v>
      </c>
      <c r="X87">
        <v>95.075112000000004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15.931754</v>
      </c>
      <c r="AF87">
        <v>8.579383</v>
      </c>
      <c r="AG87">
        <v>19.308543</v>
      </c>
      <c r="AH87">
        <v>36.622383999999997</v>
      </c>
      <c r="AI87">
        <v>0</v>
      </c>
      <c r="AJ87">
        <v>0</v>
      </c>
      <c r="AK87">
        <v>25.518878999999998</v>
      </c>
      <c r="AL87">
        <v>2.4715280000000002</v>
      </c>
      <c r="AM87">
        <v>0</v>
      </c>
      <c r="AN87">
        <v>0.57334099999999999</v>
      </c>
      <c r="AO87">
        <v>0.14212</v>
      </c>
      <c r="AP87">
        <v>4.9538830000000003</v>
      </c>
      <c r="AQ87">
        <v>30.088750000000001</v>
      </c>
      <c r="AR87">
        <v>48.030624000000003</v>
      </c>
      <c r="AS87">
        <v>9.1037759999999999</v>
      </c>
      <c r="AT87">
        <v>19.336023000000001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90.64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2262.2802089999996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330.220305</v>
      </c>
      <c r="L88">
        <v>631.46551699999998</v>
      </c>
      <c r="M88">
        <v>43.506</v>
      </c>
      <c r="N88">
        <v>114.20325</v>
      </c>
      <c r="O88">
        <v>119.559926</v>
      </c>
      <c r="P88">
        <v>85.561800000000005</v>
      </c>
      <c r="Q88">
        <v>9.5955870000000001</v>
      </c>
      <c r="R88">
        <v>32.455475999999997</v>
      </c>
      <c r="S88">
        <v>21.553452</v>
      </c>
      <c r="T88">
        <v>0</v>
      </c>
      <c r="U88">
        <v>404.86683599999998</v>
      </c>
      <c r="V88">
        <v>20.041764000000001</v>
      </c>
      <c r="W88">
        <v>42.874195999999998</v>
      </c>
      <c r="X88">
        <v>95.075112000000004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15.931754</v>
      </c>
      <c r="AF88">
        <v>8.579383</v>
      </c>
      <c r="AG88">
        <v>19.308543</v>
      </c>
      <c r="AH88">
        <v>27.466788000000001</v>
      </c>
      <c r="AI88">
        <v>0</v>
      </c>
      <c r="AJ88">
        <v>0</v>
      </c>
      <c r="AK88">
        <v>25.518878999999998</v>
      </c>
      <c r="AL88">
        <v>2.4715280000000002</v>
      </c>
      <c r="AM88">
        <v>0</v>
      </c>
      <c r="AN88">
        <v>0.57334099999999999</v>
      </c>
      <c r="AO88">
        <v>0.14212</v>
      </c>
      <c r="AP88">
        <v>4.9538830000000003</v>
      </c>
      <c r="AQ88">
        <v>30.088750000000001</v>
      </c>
      <c r="AR88">
        <v>48.030624000000003</v>
      </c>
      <c r="AS88">
        <v>9.1037759999999999</v>
      </c>
      <c r="AT88">
        <v>19.336023000000001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90.64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2253.124612999999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330.220305</v>
      </c>
      <c r="L89">
        <v>603.91655100000003</v>
      </c>
      <c r="M89">
        <v>43.506</v>
      </c>
      <c r="N89">
        <v>114.20325</v>
      </c>
      <c r="O89">
        <v>119.559926</v>
      </c>
      <c r="P89">
        <v>85.561800000000005</v>
      </c>
      <c r="Q89">
        <v>7.1423319999999997</v>
      </c>
      <c r="R89">
        <v>32.455475999999997</v>
      </c>
      <c r="S89">
        <v>17.973295</v>
      </c>
      <c r="T89">
        <v>0</v>
      </c>
      <c r="U89">
        <v>404.86683599999998</v>
      </c>
      <c r="V89">
        <v>20.041764000000001</v>
      </c>
      <c r="W89">
        <v>42.874195999999998</v>
      </c>
      <c r="X89">
        <v>95.075112000000004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15.931754</v>
      </c>
      <c r="AF89">
        <v>8.579383</v>
      </c>
      <c r="AG89">
        <v>19.308543</v>
      </c>
      <c r="AH89">
        <v>18.311191999999998</v>
      </c>
      <c r="AI89">
        <v>0</v>
      </c>
      <c r="AJ89">
        <v>0</v>
      </c>
      <c r="AK89">
        <v>25.518878999999998</v>
      </c>
      <c r="AL89">
        <v>2.4715280000000002</v>
      </c>
      <c r="AM89">
        <v>0</v>
      </c>
      <c r="AN89">
        <v>0.57334099999999999</v>
      </c>
      <c r="AO89">
        <v>0.28423900000000002</v>
      </c>
      <c r="AP89">
        <v>4.9538830000000003</v>
      </c>
      <c r="AQ89">
        <v>30.088750000000001</v>
      </c>
      <c r="AR89">
        <v>10.673472</v>
      </c>
      <c r="AS89">
        <v>9.1037759999999999</v>
      </c>
      <c r="AT89">
        <v>19.336023000000001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90.64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2173.1716059999994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330.220305</v>
      </c>
      <c r="L90">
        <v>574.91255100000001</v>
      </c>
      <c r="M90">
        <v>43.506</v>
      </c>
      <c r="N90">
        <v>114.20325</v>
      </c>
      <c r="O90">
        <v>119.559926</v>
      </c>
      <c r="P90">
        <v>85.561800000000005</v>
      </c>
      <c r="Q90">
        <v>7.1423319999999997</v>
      </c>
      <c r="R90">
        <v>32.455475999999997</v>
      </c>
      <c r="S90">
        <v>17.973295</v>
      </c>
      <c r="T90">
        <v>0</v>
      </c>
      <c r="U90">
        <v>404.86683599999998</v>
      </c>
      <c r="V90">
        <v>20.041764000000001</v>
      </c>
      <c r="W90">
        <v>42.874195999999998</v>
      </c>
      <c r="X90">
        <v>95.075112000000004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15.931754</v>
      </c>
      <c r="AF90">
        <v>8.579383</v>
      </c>
      <c r="AG90">
        <v>19.308543</v>
      </c>
      <c r="AH90">
        <v>18.311191999999998</v>
      </c>
      <c r="AI90">
        <v>0</v>
      </c>
      <c r="AJ90">
        <v>0</v>
      </c>
      <c r="AK90">
        <v>25.518878999999998</v>
      </c>
      <c r="AL90">
        <v>2.4715280000000002</v>
      </c>
      <c r="AM90">
        <v>0</v>
      </c>
      <c r="AN90">
        <v>0.57334099999999999</v>
      </c>
      <c r="AO90">
        <v>0.28423900000000002</v>
      </c>
      <c r="AP90">
        <v>4.9538830000000003</v>
      </c>
      <c r="AQ90">
        <v>30.088750000000001</v>
      </c>
      <c r="AR90">
        <v>8.5387780000000006</v>
      </c>
      <c r="AS90">
        <v>9.1037759999999999</v>
      </c>
      <c r="AT90">
        <v>19.336023000000001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90.64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2142.0329119999992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330.220305</v>
      </c>
      <c r="L91">
        <v>594.24855100000002</v>
      </c>
      <c r="M91">
        <v>43.506</v>
      </c>
      <c r="N91">
        <v>114.20325</v>
      </c>
      <c r="O91">
        <v>119.559926</v>
      </c>
      <c r="P91">
        <v>85.561800000000005</v>
      </c>
      <c r="Q91">
        <v>7.1423319999999997</v>
      </c>
      <c r="R91">
        <v>32.455475999999997</v>
      </c>
      <c r="S91">
        <v>17.973295</v>
      </c>
      <c r="T91">
        <v>0</v>
      </c>
      <c r="U91">
        <v>404.86683599999998</v>
      </c>
      <c r="V91">
        <v>20.041764000000001</v>
      </c>
      <c r="W91">
        <v>42.874195999999998</v>
      </c>
      <c r="X91">
        <v>95.075112000000004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15.931754</v>
      </c>
      <c r="AF91">
        <v>8.579383</v>
      </c>
      <c r="AG91">
        <v>19.308543</v>
      </c>
      <c r="AH91">
        <v>0</v>
      </c>
      <c r="AI91">
        <v>0</v>
      </c>
      <c r="AJ91">
        <v>0</v>
      </c>
      <c r="AK91">
        <v>25.518878999999998</v>
      </c>
      <c r="AL91">
        <v>2.4715280000000002</v>
      </c>
      <c r="AM91">
        <v>0</v>
      </c>
      <c r="AN91">
        <v>0.57334099999999999</v>
      </c>
      <c r="AO91">
        <v>0.28423900000000002</v>
      </c>
      <c r="AP91">
        <v>4.9538830000000003</v>
      </c>
      <c r="AQ91">
        <v>30.088750000000001</v>
      </c>
      <c r="AR91">
        <v>8.5387780000000006</v>
      </c>
      <c r="AS91">
        <v>9.1037759999999999</v>
      </c>
      <c r="AT91">
        <v>19.336023000000001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90.64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2143.0577199999993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330.220305</v>
      </c>
      <c r="L92">
        <v>555.57655099999999</v>
      </c>
      <c r="M92">
        <v>43.506</v>
      </c>
      <c r="N92">
        <v>114.20325</v>
      </c>
      <c r="O92">
        <v>119.559926</v>
      </c>
      <c r="P92">
        <v>85.561800000000005</v>
      </c>
      <c r="Q92">
        <v>7.1423319999999997</v>
      </c>
      <c r="R92">
        <v>32.455475999999997</v>
      </c>
      <c r="S92">
        <v>17.973295</v>
      </c>
      <c r="T92">
        <v>0</v>
      </c>
      <c r="U92">
        <v>404.86683599999998</v>
      </c>
      <c r="V92">
        <v>20.041764000000001</v>
      </c>
      <c r="W92">
        <v>42.874195999999998</v>
      </c>
      <c r="X92">
        <v>95.075112000000004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15.931754</v>
      </c>
      <c r="AF92">
        <v>8.579383</v>
      </c>
      <c r="AG92">
        <v>19.308543</v>
      </c>
      <c r="AH92">
        <v>0</v>
      </c>
      <c r="AI92">
        <v>0</v>
      </c>
      <c r="AJ92">
        <v>0</v>
      </c>
      <c r="AK92">
        <v>25.518878999999998</v>
      </c>
      <c r="AL92">
        <v>2.4715280000000002</v>
      </c>
      <c r="AM92">
        <v>0</v>
      </c>
      <c r="AN92">
        <v>0.57334099999999999</v>
      </c>
      <c r="AO92">
        <v>0.28423900000000002</v>
      </c>
      <c r="AP92">
        <v>4.9538830000000003</v>
      </c>
      <c r="AQ92">
        <v>30.088750000000001</v>
      </c>
      <c r="AR92">
        <v>8.5387780000000006</v>
      </c>
      <c r="AS92">
        <v>9.1037759999999999</v>
      </c>
      <c r="AT92">
        <v>19.336023000000001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90.64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2104.3857199999998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330.220305</v>
      </c>
      <c r="L93">
        <v>449.00608999999997</v>
      </c>
      <c r="M93">
        <v>43.506</v>
      </c>
      <c r="N93">
        <v>114.20325</v>
      </c>
      <c r="O93">
        <v>119.559926</v>
      </c>
      <c r="P93">
        <v>85.561800000000005</v>
      </c>
      <c r="Q93">
        <v>7.1423319999999997</v>
      </c>
      <c r="R93">
        <v>32.455475999999997</v>
      </c>
      <c r="S93">
        <v>17.973295</v>
      </c>
      <c r="T93">
        <v>0</v>
      </c>
      <c r="U93">
        <v>404.86683599999998</v>
      </c>
      <c r="V93">
        <v>20.041764000000001</v>
      </c>
      <c r="W93">
        <v>42.874195999999998</v>
      </c>
      <c r="X93">
        <v>95.075112000000004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15.931754</v>
      </c>
      <c r="AF93">
        <v>8.579383</v>
      </c>
      <c r="AG93">
        <v>19.308543</v>
      </c>
      <c r="AH93">
        <v>0</v>
      </c>
      <c r="AI93">
        <v>0</v>
      </c>
      <c r="AJ93">
        <v>0</v>
      </c>
      <c r="AK93">
        <v>25.518878999999998</v>
      </c>
      <c r="AL93">
        <v>2.4715280000000002</v>
      </c>
      <c r="AM93">
        <v>0</v>
      </c>
      <c r="AN93">
        <v>0.57334099999999999</v>
      </c>
      <c r="AO93">
        <v>0</v>
      </c>
      <c r="AP93">
        <v>4.9538830000000003</v>
      </c>
      <c r="AQ93">
        <v>30.088750000000001</v>
      </c>
      <c r="AR93">
        <v>8.5387780000000006</v>
      </c>
      <c r="AS93">
        <v>9.1037759999999999</v>
      </c>
      <c r="AT93">
        <v>19.336023000000001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85.08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1991.9710199999997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330.220305</v>
      </c>
      <c r="L94">
        <v>360.06049000000002</v>
      </c>
      <c r="M94">
        <v>43.506</v>
      </c>
      <c r="N94">
        <v>114.20325</v>
      </c>
      <c r="O94">
        <v>119.559926</v>
      </c>
      <c r="P94">
        <v>85.561800000000005</v>
      </c>
      <c r="Q94">
        <v>7.1423319999999997</v>
      </c>
      <c r="R94">
        <v>32.455475999999997</v>
      </c>
      <c r="S94">
        <v>17.973295</v>
      </c>
      <c r="T94">
        <v>0</v>
      </c>
      <c r="U94">
        <v>404.86683599999998</v>
      </c>
      <c r="V94">
        <v>20.041764000000001</v>
      </c>
      <c r="W94">
        <v>42.874195999999998</v>
      </c>
      <c r="X94">
        <v>95.075112000000004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15.931754</v>
      </c>
      <c r="AF94">
        <v>8.579383</v>
      </c>
      <c r="AG94">
        <v>19.308543</v>
      </c>
      <c r="AH94">
        <v>0</v>
      </c>
      <c r="AI94">
        <v>0</v>
      </c>
      <c r="AJ94">
        <v>0</v>
      </c>
      <c r="AK94">
        <v>25.518878999999998</v>
      </c>
      <c r="AL94">
        <v>12.357638</v>
      </c>
      <c r="AM94">
        <v>0</v>
      </c>
      <c r="AN94">
        <v>0.57334099999999999</v>
      </c>
      <c r="AO94">
        <v>0</v>
      </c>
      <c r="AP94">
        <v>4.9538830000000003</v>
      </c>
      <c r="AQ94">
        <v>30.088750000000001</v>
      </c>
      <c r="AR94">
        <v>8.5387780000000006</v>
      </c>
      <c r="AS94">
        <v>9.1037759999999999</v>
      </c>
      <c r="AT94">
        <v>19.336023000000001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83.14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1910.97153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330.220305</v>
      </c>
      <c r="L95">
        <v>350.39249000000001</v>
      </c>
      <c r="M95">
        <v>43.506</v>
      </c>
      <c r="N95">
        <v>114.20325</v>
      </c>
      <c r="O95">
        <v>119.559926</v>
      </c>
      <c r="P95">
        <v>85.561800000000005</v>
      </c>
      <c r="Q95">
        <v>7.1423319999999997</v>
      </c>
      <c r="R95">
        <v>32.455475999999997</v>
      </c>
      <c r="S95">
        <v>17.973295</v>
      </c>
      <c r="T95">
        <v>0</v>
      </c>
      <c r="U95">
        <v>404.86683599999998</v>
      </c>
      <c r="V95">
        <v>20.041764000000001</v>
      </c>
      <c r="W95">
        <v>42.874195999999998</v>
      </c>
      <c r="X95">
        <v>95.075112000000004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15.931754</v>
      </c>
      <c r="AF95">
        <v>8.579383</v>
      </c>
      <c r="AG95">
        <v>19.308543</v>
      </c>
      <c r="AH95">
        <v>0</v>
      </c>
      <c r="AI95">
        <v>0</v>
      </c>
      <c r="AJ95">
        <v>0</v>
      </c>
      <c r="AK95">
        <v>25.518878999999998</v>
      </c>
      <c r="AL95">
        <v>58.417923000000002</v>
      </c>
      <c r="AM95">
        <v>0</v>
      </c>
      <c r="AN95">
        <v>0.57334099999999999</v>
      </c>
      <c r="AO95">
        <v>0</v>
      </c>
      <c r="AP95">
        <v>4.9538830000000003</v>
      </c>
      <c r="AQ95">
        <v>30.088750000000001</v>
      </c>
      <c r="AR95">
        <v>8.5387780000000006</v>
      </c>
      <c r="AS95">
        <v>9.1037759999999999</v>
      </c>
      <c r="AT95">
        <v>19.336023000000001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80.239999999999995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1944.4638149999998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330.220305</v>
      </c>
      <c r="L96">
        <v>350.39249000000001</v>
      </c>
      <c r="M96">
        <v>43.506</v>
      </c>
      <c r="N96">
        <v>114.20325</v>
      </c>
      <c r="O96">
        <v>119.559926</v>
      </c>
      <c r="P96">
        <v>85.561800000000005</v>
      </c>
      <c r="Q96">
        <v>7.1423319999999997</v>
      </c>
      <c r="R96">
        <v>32.455475999999997</v>
      </c>
      <c r="S96">
        <v>17.973295</v>
      </c>
      <c r="T96">
        <v>0</v>
      </c>
      <c r="U96">
        <v>404.86683599999998</v>
      </c>
      <c r="V96">
        <v>20.041764000000001</v>
      </c>
      <c r="W96">
        <v>42.874195999999998</v>
      </c>
      <c r="X96">
        <v>95.075112000000004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15.931754</v>
      </c>
      <c r="AF96">
        <v>8.579383</v>
      </c>
      <c r="AG96">
        <v>19.308543</v>
      </c>
      <c r="AH96">
        <v>0</v>
      </c>
      <c r="AI96">
        <v>0</v>
      </c>
      <c r="AJ96">
        <v>0</v>
      </c>
      <c r="AK96">
        <v>25.518878999999998</v>
      </c>
      <c r="AL96">
        <v>58.417923000000002</v>
      </c>
      <c r="AM96">
        <v>0</v>
      </c>
      <c r="AN96">
        <v>0.57334099999999999</v>
      </c>
      <c r="AO96">
        <v>0</v>
      </c>
      <c r="AP96">
        <v>4.9538830000000003</v>
      </c>
      <c r="AQ96">
        <v>30.088750000000001</v>
      </c>
      <c r="AR96">
        <v>8.5387780000000006</v>
      </c>
      <c r="AS96">
        <v>9.1037759999999999</v>
      </c>
      <c r="AT96">
        <v>19.336023000000001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79.28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1943.5038149999998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330.220305</v>
      </c>
      <c r="L97">
        <v>350.39249000000001</v>
      </c>
      <c r="M97">
        <v>43.506</v>
      </c>
      <c r="N97">
        <v>114.20325</v>
      </c>
      <c r="O97">
        <v>119.559926</v>
      </c>
      <c r="P97">
        <v>85.561800000000005</v>
      </c>
      <c r="Q97">
        <v>7.1423319999999997</v>
      </c>
      <c r="R97">
        <v>32.455475999999997</v>
      </c>
      <c r="S97">
        <v>17.973295</v>
      </c>
      <c r="T97">
        <v>0</v>
      </c>
      <c r="U97">
        <v>404.86683599999998</v>
      </c>
      <c r="V97">
        <v>20.041764000000001</v>
      </c>
      <c r="W97">
        <v>42.874195999999998</v>
      </c>
      <c r="X97">
        <v>95.075112000000004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15.931754</v>
      </c>
      <c r="AF97">
        <v>8.579383</v>
      </c>
      <c r="AG97">
        <v>19.308543</v>
      </c>
      <c r="AH97">
        <v>0</v>
      </c>
      <c r="AI97">
        <v>0</v>
      </c>
      <c r="AJ97">
        <v>0</v>
      </c>
      <c r="AK97">
        <v>25.518878999999998</v>
      </c>
      <c r="AL97">
        <v>58.417923000000002</v>
      </c>
      <c r="AM97">
        <v>0</v>
      </c>
      <c r="AN97">
        <v>0.57334099999999999</v>
      </c>
      <c r="AO97">
        <v>0</v>
      </c>
      <c r="AP97">
        <v>4.9538830000000003</v>
      </c>
      <c r="AQ97">
        <v>30.088750000000001</v>
      </c>
      <c r="AR97">
        <v>6.404083</v>
      </c>
      <c r="AS97">
        <v>9.1037759999999999</v>
      </c>
      <c r="AT97">
        <v>19.336023000000001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78.31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1940.3991199999996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330.220305</v>
      </c>
      <c r="L98">
        <v>345.55849000000001</v>
      </c>
      <c r="M98">
        <v>43.506</v>
      </c>
      <c r="N98">
        <v>114.20325</v>
      </c>
      <c r="O98">
        <v>119.559926</v>
      </c>
      <c r="P98">
        <v>85.561800000000005</v>
      </c>
      <c r="Q98">
        <v>7.1423319999999997</v>
      </c>
      <c r="R98">
        <v>32.455475999999997</v>
      </c>
      <c r="S98">
        <v>17.973295</v>
      </c>
      <c r="T98">
        <v>0</v>
      </c>
      <c r="U98">
        <v>404.86683599999998</v>
      </c>
      <c r="V98">
        <v>20.041764000000001</v>
      </c>
      <c r="W98">
        <v>42.874195999999998</v>
      </c>
      <c r="X98">
        <v>95.075112000000004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15.931754</v>
      </c>
      <c r="AF98">
        <v>8.579383</v>
      </c>
      <c r="AG98">
        <v>19.308543</v>
      </c>
      <c r="AH98">
        <v>0</v>
      </c>
      <c r="AI98">
        <v>0</v>
      </c>
      <c r="AJ98">
        <v>0</v>
      </c>
      <c r="AK98">
        <v>25.518878999999998</v>
      </c>
      <c r="AL98">
        <v>58.417923000000002</v>
      </c>
      <c r="AM98">
        <v>0</v>
      </c>
      <c r="AN98">
        <v>0.57334099999999999</v>
      </c>
      <c r="AO98">
        <v>0</v>
      </c>
      <c r="AP98">
        <v>4.9538830000000003</v>
      </c>
      <c r="AQ98">
        <v>30.088750000000001</v>
      </c>
      <c r="AR98">
        <v>6.404083</v>
      </c>
      <c r="AS98">
        <v>9.1037759999999999</v>
      </c>
      <c r="AT98">
        <v>19.336023000000001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76.38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1933.6351199999995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7.7765304924999921</v>
      </c>
      <c r="L99">
        <f t="shared" si="2"/>
        <v>11.81060623724999</v>
      </c>
      <c r="M99">
        <f t="shared" si="2"/>
        <v>1.0441439999999989</v>
      </c>
      <c r="N99">
        <f t="shared" si="2"/>
        <v>2.740877999999999</v>
      </c>
      <c r="O99">
        <f t="shared" si="2"/>
        <v>2.8694382239999983</v>
      </c>
      <c r="P99">
        <f t="shared" si="2"/>
        <v>2.0534832000000041</v>
      </c>
      <c r="Q99">
        <f t="shared" si="2"/>
        <v>0.20496651249999995</v>
      </c>
      <c r="R99">
        <f t="shared" si="2"/>
        <v>0.72217261675000122</v>
      </c>
      <c r="S99">
        <f t="shared" si="2"/>
        <v>0.47917300049999972</v>
      </c>
      <c r="T99">
        <f t="shared" si="2"/>
        <v>0</v>
      </c>
      <c r="U99">
        <f t="shared" si="2"/>
        <v>9.7168040640000104</v>
      </c>
      <c r="V99">
        <f t="shared" si="2"/>
        <v>0.46187050125000056</v>
      </c>
      <c r="W99">
        <f t="shared" si="2"/>
        <v>1.0122483030000022</v>
      </c>
      <c r="X99">
        <f t="shared" si="2"/>
        <v>2.2818026880000057</v>
      </c>
      <c r="Y99">
        <f t="shared" si="2"/>
        <v>0</v>
      </c>
      <c r="Z99">
        <f t="shared" si="2"/>
        <v>6.3878987999999984E-2</v>
      </c>
      <c r="AA99">
        <f t="shared" si="2"/>
        <v>0.12987102724999997</v>
      </c>
      <c r="AB99">
        <f t="shared" si="2"/>
        <v>0.20688214050000009</v>
      </c>
      <c r="AC99">
        <f t="shared" si="2"/>
        <v>4.7127392750000004E-2</v>
      </c>
      <c r="AD99">
        <f t="shared" si="2"/>
        <v>0.16038869974999995</v>
      </c>
      <c r="AE99">
        <f t="shared" si="2"/>
        <v>0.53754660825</v>
      </c>
      <c r="AF99">
        <f t="shared" si="2"/>
        <v>0.27968788850000009</v>
      </c>
      <c r="AG99">
        <f t="shared" si="2"/>
        <v>0.46340503200000094</v>
      </c>
      <c r="AH99">
        <f t="shared" si="2"/>
        <v>0.93583924500000004</v>
      </c>
      <c r="AI99">
        <f t="shared" si="2"/>
        <v>7.6210890000000003E-2</v>
      </c>
      <c r="AJ99">
        <f t="shared" si="2"/>
        <v>0</v>
      </c>
      <c r="AK99">
        <f t="shared" si="2"/>
        <v>0.61245309600000031</v>
      </c>
      <c r="AL99">
        <f t="shared" si="2"/>
        <v>0.30073996150000015</v>
      </c>
      <c r="AM99">
        <f t="shared" si="2"/>
        <v>6.1170254500000014E-2</v>
      </c>
      <c r="AN99">
        <f t="shared" si="2"/>
        <v>1.3760183999999984E-2</v>
      </c>
      <c r="AO99">
        <f t="shared" si="2"/>
        <v>1.4922558499999985E-2</v>
      </c>
      <c r="AP99">
        <f t="shared" si="2"/>
        <v>0.13783684325000017</v>
      </c>
      <c r="AQ99">
        <f t="shared" si="2"/>
        <v>0.53314645399999927</v>
      </c>
      <c r="AR99">
        <f t="shared" si="2"/>
        <v>0.30259293025000034</v>
      </c>
      <c r="AS99">
        <f t="shared" si="2"/>
        <v>0.27085292950000012</v>
      </c>
      <c r="AT99">
        <f t="shared" si="2"/>
        <v>0.4463893132500002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2.2322300000000026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51.001050276499967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45233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404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V2" t="s">
        <v>17</v>
      </c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45233</v>
      </c>
      <c r="B1" s="34" t="s">
        <v>494</v>
      </c>
      <c r="C1" s="34" t="s">
        <v>495</v>
      </c>
      <c r="D1" s="93" t="s">
        <v>314</v>
      </c>
      <c r="E1" s="34" t="s">
        <v>496</v>
      </c>
      <c r="F1" s="34"/>
      <c r="G1" s="34"/>
      <c r="H1" s="34"/>
      <c r="I1" s="34"/>
      <c r="J1" s="37" t="s">
        <v>497</v>
      </c>
      <c r="K1" s="37" t="s">
        <v>498</v>
      </c>
      <c r="L1" s="37" t="s">
        <v>499</v>
      </c>
      <c r="M1" t="s">
        <v>500</v>
      </c>
      <c r="N1" t="s">
        <v>501</v>
      </c>
      <c r="O1" t="s">
        <v>502</v>
      </c>
      <c r="P1" t="s">
        <v>503</v>
      </c>
      <c r="Q1" t="s">
        <v>504</v>
      </c>
      <c r="R1" s="93" t="s">
        <v>505</v>
      </c>
      <c r="S1" s="93" t="s">
        <v>506</v>
      </c>
      <c r="T1" s="93" t="s">
        <v>507</v>
      </c>
      <c r="U1" t="s">
        <v>508</v>
      </c>
      <c r="V1" t="s">
        <v>338</v>
      </c>
      <c r="W1" t="s">
        <v>509</v>
      </c>
      <c r="X1" t="s">
        <v>510</v>
      </c>
      <c r="Y1" t="s">
        <v>511</v>
      </c>
      <c r="Z1" t="s">
        <v>512</v>
      </c>
      <c r="AA1" t="s">
        <v>513</v>
      </c>
      <c r="AB1" t="s">
        <v>514</v>
      </c>
      <c r="AC1" t="s">
        <v>515</v>
      </c>
      <c r="AD1" s="149" t="s">
        <v>516</v>
      </c>
      <c r="AE1" s="149" t="s">
        <v>524</v>
      </c>
      <c r="AF1" s="149" t="s">
        <v>523</v>
      </c>
      <c r="AG1" s="66" t="s">
        <v>517</v>
      </c>
      <c r="AH1" s="66" t="s">
        <v>518</v>
      </c>
      <c r="AI1" s="66" t="s">
        <v>519</v>
      </c>
      <c r="AJ1" t="s">
        <v>520</v>
      </c>
      <c r="AK1" s="148" t="s">
        <v>521</v>
      </c>
      <c r="AL1" s="148" t="s">
        <v>522</v>
      </c>
    </row>
    <row r="2" spans="1:38">
      <c r="A2" s="25" t="s">
        <v>44</v>
      </c>
      <c r="B2" s="34" t="s">
        <v>494</v>
      </c>
      <c r="C2" s="34" t="s">
        <v>495</v>
      </c>
      <c r="D2" s="93"/>
      <c r="E2" s="34" t="s">
        <v>496</v>
      </c>
      <c r="F2" s="34"/>
      <c r="G2" s="34"/>
      <c r="H2" s="34"/>
      <c r="I2" s="34"/>
      <c r="J2" s="37" t="s">
        <v>497</v>
      </c>
      <c r="K2" s="37" t="s">
        <v>498</v>
      </c>
      <c r="L2" s="37" t="s">
        <v>499</v>
      </c>
      <c r="M2" t="s">
        <v>500</v>
      </c>
      <c r="N2" t="s">
        <v>501</v>
      </c>
      <c r="O2" t="s">
        <v>502</v>
      </c>
      <c r="P2" t="s">
        <v>503</v>
      </c>
      <c r="Q2" t="s">
        <v>504</v>
      </c>
      <c r="R2" s="93" t="s">
        <v>505</v>
      </c>
      <c r="S2" s="93" t="s">
        <v>506</v>
      </c>
      <c r="T2" s="93" t="s">
        <v>507</v>
      </c>
      <c r="U2" t="s">
        <v>508</v>
      </c>
      <c r="V2" t="s">
        <v>338</v>
      </c>
      <c r="W2" t="s">
        <v>509</v>
      </c>
      <c r="X2" t="s">
        <v>510</v>
      </c>
      <c r="Y2" t="s">
        <v>511</v>
      </c>
      <c r="Z2" t="s">
        <v>512</v>
      </c>
      <c r="AA2" t="s">
        <v>513</v>
      </c>
      <c r="AB2" t="s">
        <v>514</v>
      </c>
      <c r="AC2" t="s">
        <v>515</v>
      </c>
      <c r="AD2" t="s">
        <v>516</v>
      </c>
      <c r="AE2" t="s">
        <v>524</v>
      </c>
      <c r="AF2" t="s">
        <v>523</v>
      </c>
      <c r="AG2" t="s">
        <v>517</v>
      </c>
      <c r="AH2" t="s">
        <v>518</v>
      </c>
      <c r="AI2" t="s">
        <v>519</v>
      </c>
      <c r="AJ2" t="s">
        <v>520</v>
      </c>
      <c r="AK2" t="s">
        <v>521</v>
      </c>
      <c r="AL2" t="s">
        <v>522</v>
      </c>
    </row>
    <row r="3" spans="1:38">
      <c r="A3" t="s">
        <v>45</v>
      </c>
      <c r="B3" s="34">
        <v>261.62</v>
      </c>
      <c r="C3" s="34">
        <v>74.13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96.68</v>
      </c>
      <c r="N3">
        <v>271.91000000000003</v>
      </c>
      <c r="O3">
        <v>101.26</v>
      </c>
      <c r="P3">
        <v>2.25</v>
      </c>
      <c r="Q3">
        <v>7.21</v>
      </c>
      <c r="R3" s="93">
        <v>0</v>
      </c>
      <c r="S3" s="93">
        <v>0</v>
      </c>
      <c r="T3" s="93">
        <v>0</v>
      </c>
      <c r="U3">
        <v>2</v>
      </c>
      <c r="V3">
        <v>0</v>
      </c>
      <c r="W3">
        <v>2.65</v>
      </c>
      <c r="X3">
        <v>20.32</v>
      </c>
      <c r="Y3">
        <v>6.77</v>
      </c>
      <c r="Z3">
        <v>6.77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6.93</v>
      </c>
      <c r="AH3">
        <v>23.16</v>
      </c>
      <c r="AI3">
        <v>23.16</v>
      </c>
      <c r="AJ3">
        <v>27.07</v>
      </c>
      <c r="AK3">
        <v>0</v>
      </c>
      <c r="AL3">
        <v>0</v>
      </c>
    </row>
    <row r="4" spans="1:38">
      <c r="A4" t="s">
        <v>46</v>
      </c>
      <c r="B4" s="34">
        <v>261.62</v>
      </c>
      <c r="C4" s="34">
        <v>74.13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96.68</v>
      </c>
      <c r="N4">
        <v>271.91000000000003</v>
      </c>
      <c r="O4">
        <v>101.26</v>
      </c>
      <c r="P4">
        <v>2.25</v>
      </c>
      <c r="Q4">
        <v>7.21</v>
      </c>
      <c r="R4" s="93">
        <v>0</v>
      </c>
      <c r="S4" s="93">
        <v>0</v>
      </c>
      <c r="T4" s="93">
        <v>0</v>
      </c>
      <c r="U4">
        <v>2</v>
      </c>
      <c r="V4">
        <v>0</v>
      </c>
      <c r="W4">
        <v>2.65</v>
      </c>
      <c r="X4">
        <v>21.33</v>
      </c>
      <c r="Y4">
        <v>7.11</v>
      </c>
      <c r="Z4">
        <v>7.11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7.08</v>
      </c>
      <c r="AH4">
        <v>22.97</v>
      </c>
      <c r="AI4">
        <v>22.97</v>
      </c>
      <c r="AJ4">
        <v>27.07</v>
      </c>
      <c r="AK4">
        <v>0</v>
      </c>
      <c r="AL4">
        <v>0</v>
      </c>
    </row>
    <row r="5" spans="1:38">
      <c r="A5" t="s">
        <v>47</v>
      </c>
      <c r="B5" s="34">
        <v>261.62</v>
      </c>
      <c r="C5" s="34">
        <v>74.13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96.68</v>
      </c>
      <c r="N5">
        <v>271.91000000000003</v>
      </c>
      <c r="O5">
        <v>101.26</v>
      </c>
      <c r="P5">
        <v>2.25</v>
      </c>
      <c r="Q5">
        <v>7.21</v>
      </c>
      <c r="R5" s="93">
        <v>0</v>
      </c>
      <c r="S5" s="93">
        <v>0</v>
      </c>
      <c r="T5" s="93">
        <v>0</v>
      </c>
      <c r="U5">
        <v>2</v>
      </c>
      <c r="V5">
        <v>0</v>
      </c>
      <c r="W5">
        <v>2.65</v>
      </c>
      <c r="X5">
        <v>22.33</v>
      </c>
      <c r="Y5">
        <v>7.45</v>
      </c>
      <c r="Z5">
        <v>7.44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7.2</v>
      </c>
      <c r="AH5">
        <v>23.02</v>
      </c>
      <c r="AI5">
        <v>23.02</v>
      </c>
      <c r="AJ5">
        <v>27.07</v>
      </c>
      <c r="AK5">
        <v>0</v>
      </c>
      <c r="AL5">
        <v>0</v>
      </c>
    </row>
    <row r="6" spans="1:38">
      <c r="A6" t="s">
        <v>48</v>
      </c>
      <c r="B6" s="34">
        <v>261.62</v>
      </c>
      <c r="C6" s="34">
        <v>74.13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96.68</v>
      </c>
      <c r="N6">
        <v>271.91000000000003</v>
      </c>
      <c r="O6">
        <v>101.26</v>
      </c>
      <c r="P6">
        <v>2.25</v>
      </c>
      <c r="Q6">
        <v>7.21</v>
      </c>
      <c r="R6" s="93">
        <v>0</v>
      </c>
      <c r="S6" s="93">
        <v>0</v>
      </c>
      <c r="T6" s="93">
        <v>0</v>
      </c>
      <c r="U6">
        <v>2</v>
      </c>
      <c r="V6">
        <v>0</v>
      </c>
      <c r="W6">
        <v>2.65</v>
      </c>
      <c r="X6">
        <v>23.33</v>
      </c>
      <c r="Y6">
        <v>7.77</v>
      </c>
      <c r="Z6">
        <v>7.78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7.36</v>
      </c>
      <c r="AH6">
        <v>23.02</v>
      </c>
      <c r="AI6">
        <v>23.02</v>
      </c>
      <c r="AJ6">
        <v>27.07</v>
      </c>
      <c r="AK6">
        <v>0</v>
      </c>
      <c r="AL6">
        <v>0</v>
      </c>
    </row>
    <row r="7" spans="1:38">
      <c r="A7" t="s">
        <v>49</v>
      </c>
      <c r="B7" s="34">
        <v>261.62</v>
      </c>
      <c r="C7" s="34">
        <v>74.13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96.68</v>
      </c>
      <c r="N7">
        <v>271.91000000000003</v>
      </c>
      <c r="O7">
        <v>101.26</v>
      </c>
      <c r="P7">
        <v>2.25</v>
      </c>
      <c r="Q7">
        <v>7.21</v>
      </c>
      <c r="R7" s="93">
        <v>0</v>
      </c>
      <c r="S7" s="93">
        <v>0</v>
      </c>
      <c r="T7" s="93">
        <v>0</v>
      </c>
      <c r="U7">
        <v>2</v>
      </c>
      <c r="V7">
        <v>0</v>
      </c>
      <c r="W7">
        <v>2.65</v>
      </c>
      <c r="X7">
        <v>24.33</v>
      </c>
      <c r="Y7">
        <v>8.11</v>
      </c>
      <c r="Z7">
        <v>8.11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7.64</v>
      </c>
      <c r="AH7">
        <v>22.35</v>
      </c>
      <c r="AI7">
        <v>22.35</v>
      </c>
      <c r="AJ7">
        <v>27.07</v>
      </c>
      <c r="AK7">
        <v>0</v>
      </c>
      <c r="AL7">
        <v>0</v>
      </c>
    </row>
    <row r="8" spans="1:38">
      <c r="A8" t="s">
        <v>50</v>
      </c>
      <c r="B8" s="34">
        <v>261.62</v>
      </c>
      <c r="C8" s="34">
        <v>74.13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96.68</v>
      </c>
      <c r="N8">
        <v>271.91000000000003</v>
      </c>
      <c r="O8">
        <v>101.26</v>
      </c>
      <c r="P8">
        <v>2.25</v>
      </c>
      <c r="Q8">
        <v>7.21</v>
      </c>
      <c r="R8" s="93">
        <v>0</v>
      </c>
      <c r="S8" s="93">
        <v>0</v>
      </c>
      <c r="T8" s="93">
        <v>0</v>
      </c>
      <c r="U8">
        <v>2</v>
      </c>
      <c r="V8">
        <v>0</v>
      </c>
      <c r="W8">
        <v>2.65</v>
      </c>
      <c r="X8">
        <v>25.33</v>
      </c>
      <c r="Y8">
        <v>8.4499999999999993</v>
      </c>
      <c r="Z8">
        <v>8.44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21.87</v>
      </c>
      <c r="AI8">
        <v>21.87</v>
      </c>
      <c r="AJ8">
        <v>27.07</v>
      </c>
      <c r="AK8">
        <v>0</v>
      </c>
      <c r="AL8">
        <v>0</v>
      </c>
    </row>
    <row r="9" spans="1:38">
      <c r="A9" t="s">
        <v>51</v>
      </c>
      <c r="B9" s="34">
        <v>261.62</v>
      </c>
      <c r="C9" s="34">
        <v>74.13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96.68</v>
      </c>
      <c r="N9">
        <v>271.91000000000003</v>
      </c>
      <c r="O9">
        <v>101.26</v>
      </c>
      <c r="P9">
        <v>2.25</v>
      </c>
      <c r="Q9">
        <v>7.21</v>
      </c>
      <c r="R9" s="93">
        <v>0</v>
      </c>
      <c r="S9" s="93">
        <v>0</v>
      </c>
      <c r="T9" s="93">
        <v>0</v>
      </c>
      <c r="U9">
        <v>2</v>
      </c>
      <c r="V9">
        <v>0</v>
      </c>
      <c r="W9">
        <v>2.65</v>
      </c>
      <c r="X9">
        <v>25.78</v>
      </c>
      <c r="Y9">
        <v>8.59</v>
      </c>
      <c r="Z9">
        <v>8.59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21.24</v>
      </c>
      <c r="AI9">
        <v>21.24</v>
      </c>
      <c r="AJ9">
        <v>27.07</v>
      </c>
      <c r="AK9">
        <v>0</v>
      </c>
      <c r="AL9">
        <v>0</v>
      </c>
    </row>
    <row r="10" spans="1:38">
      <c r="A10" t="s">
        <v>52</v>
      </c>
      <c r="B10" s="34">
        <v>261.62</v>
      </c>
      <c r="C10" s="34">
        <v>74.13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96.68</v>
      </c>
      <c r="N10">
        <v>271.91000000000003</v>
      </c>
      <c r="O10">
        <v>101.26</v>
      </c>
      <c r="P10">
        <v>2.25</v>
      </c>
      <c r="Q10">
        <v>7.21</v>
      </c>
      <c r="R10" s="93">
        <v>0</v>
      </c>
      <c r="S10" s="93">
        <v>0</v>
      </c>
      <c r="T10" s="93">
        <v>0</v>
      </c>
      <c r="U10">
        <v>2</v>
      </c>
      <c r="V10">
        <v>0</v>
      </c>
      <c r="W10">
        <v>2.65</v>
      </c>
      <c r="X10">
        <v>26.97</v>
      </c>
      <c r="Y10">
        <v>8.98</v>
      </c>
      <c r="Z10">
        <v>8.99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20.99</v>
      </c>
      <c r="AI10">
        <v>20.99</v>
      </c>
      <c r="AJ10">
        <v>27.07</v>
      </c>
      <c r="AK10">
        <v>0</v>
      </c>
      <c r="AL10">
        <v>0</v>
      </c>
    </row>
    <row r="11" spans="1:38">
      <c r="A11" t="s">
        <v>53</v>
      </c>
      <c r="B11" s="34">
        <v>261.62</v>
      </c>
      <c r="C11" s="34">
        <v>74.13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96.68</v>
      </c>
      <c r="N11">
        <v>271.91000000000003</v>
      </c>
      <c r="O11">
        <v>101.26</v>
      </c>
      <c r="P11">
        <v>2.25</v>
      </c>
      <c r="Q11">
        <v>7.21</v>
      </c>
      <c r="R11" s="93">
        <v>0</v>
      </c>
      <c r="S11" s="93">
        <v>0</v>
      </c>
      <c r="T11" s="93">
        <v>0</v>
      </c>
      <c r="U11">
        <v>2</v>
      </c>
      <c r="V11">
        <v>0</v>
      </c>
      <c r="W11">
        <v>2.65</v>
      </c>
      <c r="X11">
        <v>26.56</v>
      </c>
      <c r="Y11">
        <v>8.85</v>
      </c>
      <c r="Z11">
        <v>8.85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21.97</v>
      </c>
      <c r="AI11">
        <v>21.97</v>
      </c>
      <c r="AJ11">
        <v>26.1</v>
      </c>
      <c r="AK11">
        <v>0</v>
      </c>
      <c r="AL11">
        <v>0</v>
      </c>
    </row>
    <row r="12" spans="1:38">
      <c r="A12" t="s">
        <v>54</v>
      </c>
      <c r="B12" s="34">
        <v>261.62</v>
      </c>
      <c r="C12" s="34">
        <v>74.13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92.33</v>
      </c>
      <c r="N12">
        <v>271.91000000000003</v>
      </c>
      <c r="O12">
        <v>101.26</v>
      </c>
      <c r="P12">
        <v>2.25</v>
      </c>
      <c r="Q12">
        <v>7.21</v>
      </c>
      <c r="R12" s="93">
        <v>0</v>
      </c>
      <c r="S12" s="93">
        <v>0</v>
      </c>
      <c r="T12" s="93">
        <v>0</v>
      </c>
      <c r="U12">
        <v>2</v>
      </c>
      <c r="V12">
        <v>0</v>
      </c>
      <c r="W12">
        <v>2.65</v>
      </c>
      <c r="X12">
        <v>26.24</v>
      </c>
      <c r="Y12">
        <v>8.74</v>
      </c>
      <c r="Z12">
        <v>8.75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22.48</v>
      </c>
      <c r="AI12">
        <v>22.48</v>
      </c>
      <c r="AJ12">
        <v>26.1</v>
      </c>
      <c r="AK12">
        <v>0</v>
      </c>
      <c r="AL12">
        <v>0</v>
      </c>
    </row>
    <row r="13" spans="1:38">
      <c r="A13" t="s">
        <v>55</v>
      </c>
      <c r="B13" s="34">
        <v>261.62</v>
      </c>
      <c r="C13" s="34">
        <v>74.13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87.98</v>
      </c>
      <c r="N13">
        <v>271.91000000000003</v>
      </c>
      <c r="O13">
        <v>101.26</v>
      </c>
      <c r="P13">
        <v>2.25</v>
      </c>
      <c r="Q13">
        <v>7.21</v>
      </c>
      <c r="R13" s="93">
        <v>0</v>
      </c>
      <c r="S13" s="93">
        <v>0</v>
      </c>
      <c r="T13" s="93">
        <v>0</v>
      </c>
      <c r="U13">
        <v>2</v>
      </c>
      <c r="V13">
        <v>0</v>
      </c>
      <c r="W13">
        <v>2.65</v>
      </c>
      <c r="X13">
        <v>26.43</v>
      </c>
      <c r="Y13">
        <v>8.8000000000000007</v>
      </c>
      <c r="Z13">
        <v>8.81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18.23</v>
      </c>
      <c r="AI13">
        <v>18.23</v>
      </c>
      <c r="AJ13">
        <v>26.1</v>
      </c>
      <c r="AK13">
        <v>0</v>
      </c>
      <c r="AL13">
        <v>0</v>
      </c>
    </row>
    <row r="14" spans="1:38">
      <c r="A14" t="s">
        <v>56</v>
      </c>
      <c r="B14" s="34">
        <v>261.62</v>
      </c>
      <c r="C14" s="34">
        <v>74.13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87.98</v>
      </c>
      <c r="N14">
        <v>271.91000000000003</v>
      </c>
      <c r="O14">
        <v>101.26</v>
      </c>
      <c r="P14">
        <v>2.25</v>
      </c>
      <c r="Q14">
        <v>7.21</v>
      </c>
      <c r="R14" s="93">
        <v>0</v>
      </c>
      <c r="S14" s="93">
        <v>0</v>
      </c>
      <c r="T14" s="93">
        <v>0</v>
      </c>
      <c r="U14">
        <v>2</v>
      </c>
      <c r="V14">
        <v>0</v>
      </c>
      <c r="W14">
        <v>2.65</v>
      </c>
      <c r="X14">
        <v>26.06</v>
      </c>
      <c r="Y14">
        <v>8.68</v>
      </c>
      <c r="Z14">
        <v>8.69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18.84</v>
      </c>
      <c r="AI14">
        <v>18.84</v>
      </c>
      <c r="AJ14">
        <v>26.1</v>
      </c>
      <c r="AK14">
        <v>0</v>
      </c>
      <c r="AL14">
        <v>0</v>
      </c>
    </row>
    <row r="15" spans="1:38">
      <c r="A15" t="s">
        <v>57</v>
      </c>
      <c r="B15" s="34">
        <v>225.18</v>
      </c>
      <c r="C15" s="34">
        <v>59.12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71.930000000000007</v>
      </c>
      <c r="N15">
        <v>271.91000000000003</v>
      </c>
      <c r="O15">
        <v>101.26</v>
      </c>
      <c r="P15">
        <v>2.25</v>
      </c>
      <c r="Q15">
        <v>7.21</v>
      </c>
      <c r="R15" s="93">
        <v>0</v>
      </c>
      <c r="S15" s="93">
        <v>0</v>
      </c>
      <c r="T15" s="93">
        <v>0</v>
      </c>
      <c r="U15">
        <v>2</v>
      </c>
      <c r="V15">
        <v>0</v>
      </c>
      <c r="W15">
        <v>2.65</v>
      </c>
      <c r="X15">
        <v>25.8</v>
      </c>
      <c r="Y15">
        <v>8.6</v>
      </c>
      <c r="Z15">
        <v>8.6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19.440000000000001</v>
      </c>
      <c r="AI15">
        <v>19.440000000000001</v>
      </c>
      <c r="AJ15">
        <v>26.1</v>
      </c>
      <c r="AK15">
        <v>0</v>
      </c>
      <c r="AL15">
        <v>0</v>
      </c>
    </row>
    <row r="16" spans="1:38">
      <c r="A16" t="s">
        <v>58</v>
      </c>
      <c r="B16" s="34">
        <v>225.18</v>
      </c>
      <c r="C16" s="34">
        <v>59.12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71.930000000000007</v>
      </c>
      <c r="N16">
        <v>271.91000000000003</v>
      </c>
      <c r="O16">
        <v>101.26</v>
      </c>
      <c r="P16">
        <v>2.25</v>
      </c>
      <c r="Q16">
        <v>7.21</v>
      </c>
      <c r="R16" s="93">
        <v>0</v>
      </c>
      <c r="S16" s="93">
        <v>0</v>
      </c>
      <c r="T16" s="93">
        <v>0</v>
      </c>
      <c r="U16">
        <v>2</v>
      </c>
      <c r="V16">
        <v>0</v>
      </c>
      <c r="W16">
        <v>2.65</v>
      </c>
      <c r="X16">
        <v>25.68</v>
      </c>
      <c r="Y16">
        <v>8.5500000000000007</v>
      </c>
      <c r="Z16">
        <v>8.56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21.44</v>
      </c>
      <c r="AI16">
        <v>21.44</v>
      </c>
      <c r="AJ16">
        <v>26.1</v>
      </c>
      <c r="AK16">
        <v>0</v>
      </c>
      <c r="AL16">
        <v>0</v>
      </c>
    </row>
    <row r="17" spans="1:38">
      <c r="A17" t="s">
        <v>59</v>
      </c>
      <c r="B17" s="34">
        <v>215.51</v>
      </c>
      <c r="C17" s="34">
        <v>59.12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71.930000000000007</v>
      </c>
      <c r="N17">
        <v>271.91000000000003</v>
      </c>
      <c r="O17">
        <v>101.26</v>
      </c>
      <c r="P17">
        <v>2.25</v>
      </c>
      <c r="Q17">
        <v>7.21</v>
      </c>
      <c r="R17" s="93">
        <v>0</v>
      </c>
      <c r="S17" s="93">
        <v>0</v>
      </c>
      <c r="T17" s="93">
        <v>0</v>
      </c>
      <c r="U17">
        <v>2</v>
      </c>
      <c r="V17">
        <v>0</v>
      </c>
      <c r="W17">
        <v>2.65</v>
      </c>
      <c r="X17">
        <v>25.44</v>
      </c>
      <c r="Y17">
        <v>8.48</v>
      </c>
      <c r="Z17">
        <v>8.48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20.78</v>
      </c>
      <c r="AI17">
        <v>20.78</v>
      </c>
      <c r="AJ17">
        <v>26.1</v>
      </c>
      <c r="AK17">
        <v>0</v>
      </c>
      <c r="AL17">
        <v>0</v>
      </c>
    </row>
    <row r="18" spans="1:38">
      <c r="A18" t="s">
        <v>60</v>
      </c>
      <c r="B18" s="34">
        <v>215.51</v>
      </c>
      <c r="C18" s="34">
        <v>59.12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71.930000000000007</v>
      </c>
      <c r="N18">
        <v>271.91000000000003</v>
      </c>
      <c r="O18">
        <v>101.26</v>
      </c>
      <c r="P18">
        <v>2.25</v>
      </c>
      <c r="Q18">
        <v>7.21</v>
      </c>
      <c r="R18" s="93">
        <v>0</v>
      </c>
      <c r="S18" s="93">
        <v>0</v>
      </c>
      <c r="T18" s="93">
        <v>0</v>
      </c>
      <c r="U18">
        <v>2</v>
      </c>
      <c r="V18">
        <v>0</v>
      </c>
      <c r="W18">
        <v>2.65</v>
      </c>
      <c r="X18">
        <v>25.34</v>
      </c>
      <c r="Y18">
        <v>8.43</v>
      </c>
      <c r="Z18">
        <v>8.4499999999999993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20.059999999999999</v>
      </c>
      <c r="AI18">
        <v>20.059999999999999</v>
      </c>
      <c r="AJ18">
        <v>26.1</v>
      </c>
      <c r="AK18">
        <v>0</v>
      </c>
      <c r="AL18">
        <v>0</v>
      </c>
    </row>
    <row r="19" spans="1:38">
      <c r="A19" t="s">
        <v>61</v>
      </c>
      <c r="B19" s="34">
        <v>215.51</v>
      </c>
      <c r="C19" s="34">
        <v>59.12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71.930000000000007</v>
      </c>
      <c r="N19">
        <v>271.91000000000003</v>
      </c>
      <c r="O19">
        <v>101.26</v>
      </c>
      <c r="P19">
        <v>2.1800000000000002</v>
      </c>
      <c r="Q19">
        <v>7.21</v>
      </c>
      <c r="R19" s="93">
        <v>0</v>
      </c>
      <c r="S19" s="93">
        <v>0</v>
      </c>
      <c r="T19" s="93">
        <v>0</v>
      </c>
      <c r="U19">
        <v>2</v>
      </c>
      <c r="V19">
        <v>0</v>
      </c>
      <c r="W19">
        <v>2.65</v>
      </c>
      <c r="X19">
        <v>25.63</v>
      </c>
      <c r="Y19">
        <v>8.5399999999999991</v>
      </c>
      <c r="Z19">
        <v>8.5399999999999991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19.57</v>
      </c>
      <c r="AI19">
        <v>19.57</v>
      </c>
      <c r="AJ19">
        <v>26.1</v>
      </c>
      <c r="AK19">
        <v>0</v>
      </c>
      <c r="AL19">
        <v>0</v>
      </c>
    </row>
    <row r="20" spans="1:38">
      <c r="A20" t="s">
        <v>62</v>
      </c>
      <c r="B20" s="34">
        <v>261.62</v>
      </c>
      <c r="C20" s="34">
        <v>74.13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80.63</v>
      </c>
      <c r="N20">
        <v>271.91000000000003</v>
      </c>
      <c r="O20">
        <v>101.26</v>
      </c>
      <c r="P20">
        <v>2.1800000000000002</v>
      </c>
      <c r="Q20">
        <v>7.21</v>
      </c>
      <c r="R20" s="93">
        <v>0</v>
      </c>
      <c r="S20" s="93">
        <v>0</v>
      </c>
      <c r="T20" s="93">
        <v>0</v>
      </c>
      <c r="U20">
        <v>2</v>
      </c>
      <c r="V20">
        <v>0</v>
      </c>
      <c r="W20">
        <v>2.65</v>
      </c>
      <c r="X20">
        <v>25.83</v>
      </c>
      <c r="Y20">
        <v>8.6</v>
      </c>
      <c r="Z20">
        <v>8.61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18.84</v>
      </c>
      <c r="AI20">
        <v>18.84</v>
      </c>
      <c r="AJ20">
        <v>26.1</v>
      </c>
      <c r="AK20">
        <v>0</v>
      </c>
      <c r="AL20">
        <v>0</v>
      </c>
    </row>
    <row r="21" spans="1:38">
      <c r="A21" t="s">
        <v>63</v>
      </c>
      <c r="B21" s="34">
        <v>261.62</v>
      </c>
      <c r="C21" s="34">
        <v>74.13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89.33</v>
      </c>
      <c r="N21">
        <v>271.91000000000003</v>
      </c>
      <c r="O21">
        <v>101.26</v>
      </c>
      <c r="P21">
        <v>2.1800000000000002</v>
      </c>
      <c r="Q21">
        <v>7.21</v>
      </c>
      <c r="R21" s="93">
        <v>0</v>
      </c>
      <c r="S21" s="93">
        <v>0</v>
      </c>
      <c r="T21" s="93">
        <v>0</v>
      </c>
      <c r="U21">
        <v>2</v>
      </c>
      <c r="V21">
        <v>0</v>
      </c>
      <c r="W21">
        <v>2.65</v>
      </c>
      <c r="X21">
        <v>26.18</v>
      </c>
      <c r="Y21">
        <v>8.7200000000000006</v>
      </c>
      <c r="Z21">
        <v>8.73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17.96</v>
      </c>
      <c r="AI21">
        <v>17.96</v>
      </c>
      <c r="AJ21">
        <v>26.1</v>
      </c>
      <c r="AK21">
        <v>0</v>
      </c>
      <c r="AL21">
        <v>0</v>
      </c>
    </row>
    <row r="22" spans="1:38">
      <c r="A22" t="s">
        <v>64</v>
      </c>
      <c r="B22" s="34">
        <v>261.62</v>
      </c>
      <c r="C22" s="34">
        <v>74.13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67.680000000000007</v>
      </c>
      <c r="N22">
        <v>271.91000000000003</v>
      </c>
      <c r="O22">
        <v>101.26</v>
      </c>
      <c r="P22">
        <v>2.1800000000000002</v>
      </c>
      <c r="Q22">
        <v>7.21</v>
      </c>
      <c r="R22" s="93">
        <v>0</v>
      </c>
      <c r="S22" s="93">
        <v>0</v>
      </c>
      <c r="T22" s="93">
        <v>0</v>
      </c>
      <c r="U22">
        <v>2</v>
      </c>
      <c r="V22">
        <v>0</v>
      </c>
      <c r="W22">
        <v>2.65</v>
      </c>
      <c r="X22">
        <v>26.53</v>
      </c>
      <c r="Y22">
        <v>8.85</v>
      </c>
      <c r="Z22">
        <v>8.84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17.149999999999999</v>
      </c>
      <c r="AI22">
        <v>17.149999999999999</v>
      </c>
      <c r="AJ22">
        <v>26.1</v>
      </c>
      <c r="AK22">
        <v>0</v>
      </c>
      <c r="AL22">
        <v>0</v>
      </c>
    </row>
    <row r="23" spans="1:38">
      <c r="A23" t="s">
        <v>65</v>
      </c>
      <c r="B23" s="34">
        <v>261.62</v>
      </c>
      <c r="C23" s="34">
        <v>74.13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67.680000000000007</v>
      </c>
      <c r="N23">
        <v>271.91000000000003</v>
      </c>
      <c r="O23">
        <v>101.26</v>
      </c>
      <c r="P23">
        <v>2.1800000000000002</v>
      </c>
      <c r="Q23">
        <v>7.21</v>
      </c>
      <c r="R23" s="93">
        <v>0</v>
      </c>
      <c r="S23" s="93">
        <v>0</v>
      </c>
      <c r="T23" s="93">
        <v>0</v>
      </c>
      <c r="U23">
        <v>1.92</v>
      </c>
      <c r="V23">
        <v>0</v>
      </c>
      <c r="W23">
        <v>2.65</v>
      </c>
      <c r="X23">
        <v>26.9</v>
      </c>
      <c r="Y23">
        <v>8.9499999999999993</v>
      </c>
      <c r="Z23">
        <v>8.9700000000000006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16.54</v>
      </c>
      <c r="AI23">
        <v>16.54</v>
      </c>
      <c r="AJ23">
        <v>26.1</v>
      </c>
      <c r="AK23">
        <v>0</v>
      </c>
      <c r="AL23">
        <v>0</v>
      </c>
    </row>
    <row r="24" spans="1:38">
      <c r="A24" t="s">
        <v>66</v>
      </c>
      <c r="B24" s="34">
        <v>261.62</v>
      </c>
      <c r="C24" s="34">
        <v>74.13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76.38</v>
      </c>
      <c r="N24">
        <v>271.91000000000003</v>
      </c>
      <c r="O24">
        <v>101.26</v>
      </c>
      <c r="P24">
        <v>2.1800000000000002</v>
      </c>
      <c r="Q24">
        <v>7.21</v>
      </c>
      <c r="R24" s="93">
        <v>0</v>
      </c>
      <c r="S24" s="93">
        <v>0</v>
      </c>
      <c r="T24" s="93">
        <v>0</v>
      </c>
      <c r="U24">
        <v>1.92</v>
      </c>
      <c r="V24">
        <v>0</v>
      </c>
      <c r="W24">
        <v>2.65</v>
      </c>
      <c r="X24">
        <v>27.15</v>
      </c>
      <c r="Y24">
        <v>9.0399999999999991</v>
      </c>
      <c r="Z24">
        <v>9.0500000000000007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5</v>
      </c>
      <c r="AH24">
        <v>16.02</v>
      </c>
      <c r="AI24">
        <v>16.02</v>
      </c>
      <c r="AJ24">
        <v>26.1</v>
      </c>
      <c r="AK24">
        <v>0</v>
      </c>
      <c r="AL24">
        <v>0</v>
      </c>
    </row>
    <row r="25" spans="1:38">
      <c r="A25" t="s">
        <v>67</v>
      </c>
      <c r="B25" s="34">
        <v>261.62</v>
      </c>
      <c r="C25" s="34">
        <v>74.13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85.08</v>
      </c>
      <c r="N25">
        <v>271.91000000000003</v>
      </c>
      <c r="O25">
        <v>101.26</v>
      </c>
      <c r="P25">
        <v>2.1800000000000002</v>
      </c>
      <c r="Q25">
        <v>7.21</v>
      </c>
      <c r="R25" s="93">
        <v>0</v>
      </c>
      <c r="S25" s="93">
        <v>0</v>
      </c>
      <c r="T25" s="93">
        <v>0</v>
      </c>
      <c r="U25">
        <v>1.92</v>
      </c>
      <c r="V25">
        <v>0</v>
      </c>
      <c r="W25">
        <v>2.65</v>
      </c>
      <c r="X25">
        <v>28.16</v>
      </c>
      <c r="Y25">
        <v>9.3699999999999992</v>
      </c>
      <c r="Z25">
        <v>9.39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5</v>
      </c>
      <c r="AH25">
        <v>15.99</v>
      </c>
      <c r="AI25">
        <v>15.99</v>
      </c>
      <c r="AJ25">
        <v>26.1</v>
      </c>
      <c r="AK25">
        <v>0</v>
      </c>
      <c r="AL25">
        <v>0</v>
      </c>
    </row>
    <row r="26" spans="1:38">
      <c r="A26" t="s">
        <v>68</v>
      </c>
      <c r="B26" s="34">
        <v>261.62</v>
      </c>
      <c r="C26" s="34">
        <v>74.13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118.34</v>
      </c>
      <c r="N26">
        <v>271.91000000000003</v>
      </c>
      <c r="O26">
        <v>101.26</v>
      </c>
      <c r="P26">
        <v>2.1800000000000002</v>
      </c>
      <c r="Q26">
        <v>7.21</v>
      </c>
      <c r="R26" s="93">
        <v>0</v>
      </c>
      <c r="S26" s="93">
        <v>0</v>
      </c>
      <c r="T26" s="93">
        <v>0</v>
      </c>
      <c r="U26">
        <v>1.92</v>
      </c>
      <c r="V26">
        <v>0</v>
      </c>
      <c r="W26">
        <v>2.65</v>
      </c>
      <c r="X26">
        <v>28.49</v>
      </c>
      <c r="Y26">
        <v>9.48</v>
      </c>
      <c r="Z26">
        <v>9.5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5</v>
      </c>
      <c r="AH26">
        <v>15.21</v>
      </c>
      <c r="AI26">
        <v>15.21</v>
      </c>
      <c r="AJ26">
        <v>26.1</v>
      </c>
      <c r="AK26">
        <v>0</v>
      </c>
      <c r="AL26">
        <v>0</v>
      </c>
    </row>
    <row r="27" spans="1:38">
      <c r="A27" t="s">
        <v>69</v>
      </c>
      <c r="B27" s="34">
        <v>261.62</v>
      </c>
      <c r="C27" s="34">
        <v>74.13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118.34</v>
      </c>
      <c r="N27">
        <v>271.91000000000003</v>
      </c>
      <c r="O27">
        <v>101.26</v>
      </c>
      <c r="P27">
        <v>2.1800000000000002</v>
      </c>
      <c r="Q27">
        <v>7.21</v>
      </c>
      <c r="R27" s="93">
        <v>0</v>
      </c>
      <c r="S27" s="93">
        <v>0</v>
      </c>
      <c r="T27" s="93">
        <v>0</v>
      </c>
      <c r="U27">
        <v>1.92</v>
      </c>
      <c r="V27">
        <v>0</v>
      </c>
      <c r="W27">
        <v>2.65</v>
      </c>
      <c r="X27">
        <v>28.75</v>
      </c>
      <c r="Y27">
        <v>9.58</v>
      </c>
      <c r="Z27">
        <v>9.58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5</v>
      </c>
      <c r="AH27">
        <v>23.84</v>
      </c>
      <c r="AI27">
        <v>23.84</v>
      </c>
      <c r="AJ27">
        <v>27.07</v>
      </c>
      <c r="AK27">
        <v>0</v>
      </c>
      <c r="AL27">
        <v>0</v>
      </c>
    </row>
    <row r="28" spans="1:38">
      <c r="A28" t="s">
        <v>70</v>
      </c>
      <c r="B28" s="34">
        <v>261.62</v>
      </c>
      <c r="C28" s="34">
        <v>74.13</v>
      </c>
      <c r="D28" s="93">
        <f t="shared" si="0"/>
        <v>1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118.34</v>
      </c>
      <c r="N28">
        <v>271.91000000000003</v>
      </c>
      <c r="O28">
        <v>101.26</v>
      </c>
      <c r="P28">
        <v>2.1800000000000002</v>
      </c>
      <c r="Q28">
        <v>7.21</v>
      </c>
      <c r="R28" s="93">
        <v>0</v>
      </c>
      <c r="S28" s="93">
        <v>1</v>
      </c>
      <c r="T28" s="93">
        <v>0</v>
      </c>
      <c r="U28">
        <v>1.92</v>
      </c>
      <c r="V28">
        <v>0</v>
      </c>
      <c r="W28">
        <v>2.65</v>
      </c>
      <c r="X28">
        <v>28.9</v>
      </c>
      <c r="Y28">
        <v>9.6300000000000008</v>
      </c>
      <c r="Z28">
        <v>9.6300000000000008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5</v>
      </c>
      <c r="AH28">
        <v>23.22</v>
      </c>
      <c r="AI28">
        <v>23.22</v>
      </c>
      <c r="AJ28">
        <v>27.07</v>
      </c>
      <c r="AK28">
        <v>0</v>
      </c>
      <c r="AL28">
        <v>0</v>
      </c>
    </row>
    <row r="29" spans="1:38">
      <c r="A29" t="s">
        <v>71</v>
      </c>
      <c r="B29" s="34">
        <v>261.62</v>
      </c>
      <c r="C29" s="34">
        <v>74.13</v>
      </c>
      <c r="D29" s="93">
        <f t="shared" si="0"/>
        <v>9</v>
      </c>
      <c r="E29" s="34">
        <v>0</v>
      </c>
      <c r="F29" s="34"/>
      <c r="G29" s="34"/>
      <c r="H29" s="34"/>
      <c r="I29" s="34"/>
      <c r="J29" s="37">
        <v>0.01</v>
      </c>
      <c r="K29" s="37">
        <v>0.01</v>
      </c>
      <c r="L29" s="37">
        <v>0.01</v>
      </c>
      <c r="M29">
        <v>118.34</v>
      </c>
      <c r="N29">
        <v>271.91000000000003</v>
      </c>
      <c r="O29">
        <v>101.26</v>
      </c>
      <c r="P29">
        <v>2.1800000000000002</v>
      </c>
      <c r="Q29">
        <v>7.21</v>
      </c>
      <c r="R29" s="93">
        <v>3</v>
      </c>
      <c r="S29" s="93">
        <v>5</v>
      </c>
      <c r="T29" s="93">
        <v>1</v>
      </c>
      <c r="U29">
        <v>1.92</v>
      </c>
      <c r="V29">
        <v>2.8417439999999998</v>
      </c>
      <c r="W29">
        <v>2.65</v>
      </c>
      <c r="X29">
        <v>29.05</v>
      </c>
      <c r="Y29">
        <v>9.69</v>
      </c>
      <c r="Z29">
        <v>9.68</v>
      </c>
      <c r="AA29">
        <v>0</v>
      </c>
      <c r="AB29">
        <v>0</v>
      </c>
      <c r="AC29">
        <v>0</v>
      </c>
      <c r="AD29">
        <v>0.32</v>
      </c>
      <c r="AE29">
        <v>0</v>
      </c>
      <c r="AF29">
        <v>0</v>
      </c>
      <c r="AG29">
        <v>5</v>
      </c>
      <c r="AH29">
        <v>22.77</v>
      </c>
      <c r="AI29">
        <v>22.77</v>
      </c>
      <c r="AJ29">
        <v>27.07</v>
      </c>
      <c r="AK29">
        <v>0</v>
      </c>
      <c r="AL29">
        <v>0</v>
      </c>
    </row>
    <row r="30" spans="1:38">
      <c r="A30" t="s">
        <v>72</v>
      </c>
      <c r="B30" s="34">
        <v>261.62</v>
      </c>
      <c r="C30" s="34">
        <v>74.13</v>
      </c>
      <c r="D30" s="93">
        <f t="shared" si="0"/>
        <v>32.64</v>
      </c>
      <c r="E30" s="34">
        <v>0</v>
      </c>
      <c r="F30" s="34"/>
      <c r="G30" s="34"/>
      <c r="H30" s="34"/>
      <c r="I30" s="34"/>
      <c r="J30" s="37">
        <v>0.04</v>
      </c>
      <c r="K30" s="37">
        <v>0.04</v>
      </c>
      <c r="L30" s="37">
        <v>0.04</v>
      </c>
      <c r="M30">
        <v>118.34</v>
      </c>
      <c r="N30">
        <v>271.91000000000003</v>
      </c>
      <c r="O30">
        <v>101.26</v>
      </c>
      <c r="P30">
        <v>2.1800000000000002</v>
      </c>
      <c r="Q30">
        <v>7.21</v>
      </c>
      <c r="R30" s="93">
        <v>15</v>
      </c>
      <c r="S30" s="93">
        <v>10</v>
      </c>
      <c r="T30" s="93">
        <v>7.64</v>
      </c>
      <c r="U30">
        <v>1.92</v>
      </c>
      <c r="V30">
        <v>12.972756</v>
      </c>
      <c r="W30">
        <v>2.65</v>
      </c>
      <c r="X30">
        <v>29.37</v>
      </c>
      <c r="Y30">
        <v>9.7799999999999994</v>
      </c>
      <c r="Z30">
        <v>9.7899999999999991</v>
      </c>
      <c r="AA30">
        <v>1.29</v>
      </c>
      <c r="AB30">
        <v>0.26</v>
      </c>
      <c r="AC30">
        <v>0.33</v>
      </c>
      <c r="AD30">
        <v>1.08</v>
      </c>
      <c r="AE30">
        <v>1</v>
      </c>
      <c r="AF30">
        <v>0</v>
      </c>
      <c r="AG30">
        <v>9.18</v>
      </c>
      <c r="AH30">
        <v>22.12</v>
      </c>
      <c r="AI30">
        <v>22.12</v>
      </c>
      <c r="AJ30">
        <v>26.1</v>
      </c>
      <c r="AK30">
        <v>3.5</v>
      </c>
      <c r="AL30">
        <v>1.5</v>
      </c>
    </row>
    <row r="31" spans="1:38">
      <c r="A31" t="s">
        <v>73</v>
      </c>
      <c r="B31" s="34">
        <v>261.62</v>
      </c>
      <c r="C31" s="34">
        <v>74.13</v>
      </c>
      <c r="D31" s="93">
        <f t="shared" si="0"/>
        <v>69.67</v>
      </c>
      <c r="E31" s="34">
        <v>0</v>
      </c>
      <c r="F31" s="34"/>
      <c r="G31" s="34"/>
      <c r="H31" s="34"/>
      <c r="I31" s="34"/>
      <c r="J31" s="37">
        <v>0.28000000000000003</v>
      </c>
      <c r="K31" s="37">
        <v>0.28000000000000003</v>
      </c>
      <c r="L31" s="37">
        <v>0.28000000000000003</v>
      </c>
      <c r="M31">
        <v>118.34</v>
      </c>
      <c r="N31">
        <v>271.91000000000003</v>
      </c>
      <c r="O31">
        <v>101.26</v>
      </c>
      <c r="P31">
        <v>2.1800000000000002</v>
      </c>
      <c r="Q31">
        <v>13.47</v>
      </c>
      <c r="R31" s="93">
        <v>31.67</v>
      </c>
      <c r="S31" s="93">
        <v>18</v>
      </c>
      <c r="T31" s="93">
        <v>20</v>
      </c>
      <c r="U31">
        <v>1.92</v>
      </c>
      <c r="V31">
        <v>23.16216</v>
      </c>
      <c r="W31">
        <v>2.65</v>
      </c>
      <c r="X31">
        <v>28.73</v>
      </c>
      <c r="Y31">
        <v>9.56</v>
      </c>
      <c r="Z31">
        <v>9.58</v>
      </c>
      <c r="AA31">
        <v>4.68</v>
      </c>
      <c r="AB31">
        <v>0.94</v>
      </c>
      <c r="AC31">
        <v>2.33</v>
      </c>
      <c r="AD31">
        <v>2.5499999999999998</v>
      </c>
      <c r="AE31">
        <v>1</v>
      </c>
      <c r="AF31">
        <v>1</v>
      </c>
      <c r="AG31">
        <v>9.0299999999999994</v>
      </c>
      <c r="AH31">
        <v>21.39</v>
      </c>
      <c r="AI31">
        <v>21.39</v>
      </c>
      <c r="AJ31">
        <v>26.1</v>
      </c>
      <c r="AK31">
        <v>7</v>
      </c>
      <c r="AL31">
        <v>3</v>
      </c>
    </row>
    <row r="32" spans="1:38">
      <c r="A32" t="s">
        <v>74</v>
      </c>
      <c r="B32" s="34">
        <v>261.62</v>
      </c>
      <c r="C32" s="34">
        <v>74.13</v>
      </c>
      <c r="D32" s="93">
        <f t="shared" si="0"/>
        <v>82.95</v>
      </c>
      <c r="E32" s="34">
        <v>0</v>
      </c>
      <c r="F32" s="34"/>
      <c r="G32" s="34"/>
      <c r="H32" s="34"/>
      <c r="I32" s="34"/>
      <c r="J32" s="37">
        <v>0.75</v>
      </c>
      <c r="K32" s="37">
        <v>0.75</v>
      </c>
      <c r="L32" s="37">
        <v>0.77</v>
      </c>
      <c r="M32">
        <v>118.34</v>
      </c>
      <c r="N32">
        <v>271.91000000000003</v>
      </c>
      <c r="O32">
        <v>101.26</v>
      </c>
      <c r="P32">
        <v>2.1800000000000002</v>
      </c>
      <c r="Q32">
        <v>13.37</v>
      </c>
      <c r="R32" s="93">
        <v>27.97</v>
      </c>
      <c r="S32" s="93">
        <v>27</v>
      </c>
      <c r="T32" s="93">
        <v>27.98</v>
      </c>
      <c r="U32">
        <v>1.92</v>
      </c>
      <c r="V32">
        <v>32.573003999999997</v>
      </c>
      <c r="W32">
        <v>2.65</v>
      </c>
      <c r="X32">
        <v>28.18</v>
      </c>
      <c r="Y32">
        <v>9.4</v>
      </c>
      <c r="Z32">
        <v>9.39</v>
      </c>
      <c r="AA32">
        <v>13.57</v>
      </c>
      <c r="AB32">
        <v>2.71</v>
      </c>
      <c r="AC32">
        <v>5</v>
      </c>
      <c r="AD32">
        <v>5</v>
      </c>
      <c r="AE32">
        <v>4</v>
      </c>
      <c r="AF32">
        <v>2</v>
      </c>
      <c r="AG32">
        <v>9.0299999999999994</v>
      </c>
      <c r="AH32">
        <v>20.91</v>
      </c>
      <c r="AI32">
        <v>20.91</v>
      </c>
      <c r="AJ32">
        <v>26.1</v>
      </c>
      <c r="AK32">
        <v>10.5</v>
      </c>
      <c r="AL32">
        <v>4.5</v>
      </c>
    </row>
    <row r="33" spans="1:38">
      <c r="A33" t="s">
        <v>75</v>
      </c>
      <c r="B33" s="34">
        <v>261.62</v>
      </c>
      <c r="C33" s="34">
        <v>74.13</v>
      </c>
      <c r="D33" s="93">
        <f t="shared" si="0"/>
        <v>89.95</v>
      </c>
      <c r="E33" s="34">
        <v>0</v>
      </c>
      <c r="F33" s="34"/>
      <c r="G33" s="34"/>
      <c r="H33" s="34"/>
      <c r="I33" s="34"/>
      <c r="J33" s="37">
        <v>1.54</v>
      </c>
      <c r="K33" s="37">
        <v>1.54</v>
      </c>
      <c r="L33" s="37">
        <v>1.58</v>
      </c>
      <c r="M33">
        <v>118.34</v>
      </c>
      <c r="N33">
        <v>271.91000000000003</v>
      </c>
      <c r="O33">
        <v>101.26</v>
      </c>
      <c r="P33">
        <v>2.1800000000000002</v>
      </c>
      <c r="Q33">
        <v>12.93</v>
      </c>
      <c r="R33" s="93">
        <v>29.99</v>
      </c>
      <c r="S33" s="93">
        <v>29.98</v>
      </c>
      <c r="T33" s="93">
        <v>29.98</v>
      </c>
      <c r="U33">
        <v>1.92</v>
      </c>
      <c r="V33">
        <v>42.791604</v>
      </c>
      <c r="W33">
        <v>2.65</v>
      </c>
      <c r="X33">
        <v>27.1</v>
      </c>
      <c r="Y33">
        <v>9.0299999999999994</v>
      </c>
      <c r="Z33">
        <v>9.0299999999999994</v>
      </c>
      <c r="AA33">
        <v>23.56</v>
      </c>
      <c r="AB33">
        <v>4.71</v>
      </c>
      <c r="AC33">
        <v>4.42</v>
      </c>
      <c r="AD33">
        <v>9</v>
      </c>
      <c r="AE33">
        <v>9</v>
      </c>
      <c r="AF33">
        <v>5</v>
      </c>
      <c r="AG33">
        <v>8.9</v>
      </c>
      <c r="AH33">
        <v>25.22</v>
      </c>
      <c r="AI33">
        <v>25.22</v>
      </c>
      <c r="AJ33">
        <v>26.1</v>
      </c>
      <c r="AK33">
        <v>21</v>
      </c>
      <c r="AL33">
        <v>9</v>
      </c>
    </row>
    <row r="34" spans="1:38">
      <c r="A34" t="s">
        <v>76</v>
      </c>
      <c r="B34" s="34">
        <v>261.62</v>
      </c>
      <c r="C34" s="34">
        <v>74.13</v>
      </c>
      <c r="D34" s="93">
        <f t="shared" si="0"/>
        <v>91.45</v>
      </c>
      <c r="E34" s="34">
        <v>0</v>
      </c>
      <c r="F34" s="34"/>
      <c r="G34" s="34"/>
      <c r="H34" s="34"/>
      <c r="I34" s="34"/>
      <c r="J34" s="37">
        <v>2.54</v>
      </c>
      <c r="K34" s="37">
        <v>2.54</v>
      </c>
      <c r="L34" s="37">
        <v>2.6</v>
      </c>
      <c r="M34">
        <v>118.34</v>
      </c>
      <c r="N34">
        <v>271.91000000000003</v>
      </c>
      <c r="O34">
        <v>101.26</v>
      </c>
      <c r="P34">
        <v>2.1800000000000002</v>
      </c>
      <c r="Q34">
        <v>12.53</v>
      </c>
      <c r="R34" s="93">
        <v>30.49</v>
      </c>
      <c r="S34" s="93">
        <v>30.48</v>
      </c>
      <c r="T34" s="93">
        <v>30.48</v>
      </c>
      <c r="U34">
        <v>1.92</v>
      </c>
      <c r="V34">
        <v>53.652515999999999</v>
      </c>
      <c r="W34">
        <v>2.65</v>
      </c>
      <c r="X34">
        <v>35.31</v>
      </c>
      <c r="Y34">
        <v>11.77</v>
      </c>
      <c r="Z34">
        <v>11.77</v>
      </c>
      <c r="AA34">
        <v>39.630000000000003</v>
      </c>
      <c r="AB34">
        <v>7.92</v>
      </c>
      <c r="AC34">
        <v>10.92</v>
      </c>
      <c r="AD34">
        <v>12</v>
      </c>
      <c r="AE34">
        <v>16</v>
      </c>
      <c r="AF34">
        <v>8</v>
      </c>
      <c r="AG34">
        <v>8.9</v>
      </c>
      <c r="AH34">
        <v>24.95</v>
      </c>
      <c r="AI34">
        <v>24.95</v>
      </c>
      <c r="AJ34">
        <v>26.1</v>
      </c>
      <c r="AK34">
        <v>35</v>
      </c>
      <c r="AL34">
        <v>15</v>
      </c>
    </row>
    <row r="35" spans="1:38">
      <c r="A35" t="s">
        <v>77</v>
      </c>
      <c r="B35" s="34">
        <v>261.62</v>
      </c>
      <c r="C35" s="34">
        <v>74.13</v>
      </c>
      <c r="D35" s="93">
        <f t="shared" si="0"/>
        <v>92.95</v>
      </c>
      <c r="E35" s="34">
        <v>0</v>
      </c>
      <c r="F35" s="34"/>
      <c r="G35" s="34"/>
      <c r="H35" s="34"/>
      <c r="I35" s="34"/>
      <c r="J35" s="37">
        <v>3.63</v>
      </c>
      <c r="K35" s="37">
        <v>3.63</v>
      </c>
      <c r="L35" s="37">
        <v>3.71</v>
      </c>
      <c r="M35">
        <v>118.34</v>
      </c>
      <c r="N35">
        <v>271.91000000000003</v>
      </c>
      <c r="O35">
        <v>101.26</v>
      </c>
      <c r="P35">
        <v>2.1800000000000002</v>
      </c>
      <c r="Q35">
        <v>12.05</v>
      </c>
      <c r="R35" s="93">
        <v>30.99</v>
      </c>
      <c r="S35" s="93">
        <v>30.98</v>
      </c>
      <c r="T35" s="93">
        <v>30.98</v>
      </c>
      <c r="U35">
        <v>1.92</v>
      </c>
      <c r="V35">
        <v>64.961100000000002</v>
      </c>
      <c r="W35">
        <v>2.65</v>
      </c>
      <c r="X35">
        <v>34.93</v>
      </c>
      <c r="Y35">
        <v>11.65</v>
      </c>
      <c r="Z35">
        <v>11.64</v>
      </c>
      <c r="AA35">
        <v>66.17</v>
      </c>
      <c r="AB35">
        <v>13.23</v>
      </c>
      <c r="AC35">
        <v>18</v>
      </c>
      <c r="AD35">
        <v>17</v>
      </c>
      <c r="AE35">
        <v>24</v>
      </c>
      <c r="AF35">
        <v>12</v>
      </c>
      <c r="AG35">
        <v>8.8000000000000007</v>
      </c>
      <c r="AH35">
        <v>23.93</v>
      </c>
      <c r="AI35">
        <v>23.93</v>
      </c>
      <c r="AJ35">
        <v>26.1</v>
      </c>
      <c r="AK35">
        <v>51.8</v>
      </c>
      <c r="AL35">
        <v>22.2</v>
      </c>
    </row>
    <row r="36" spans="1:38">
      <c r="A36" t="s">
        <v>78</v>
      </c>
      <c r="B36" s="34">
        <v>261.62</v>
      </c>
      <c r="C36" s="34">
        <v>74.13</v>
      </c>
      <c r="D36" s="93">
        <f t="shared" si="0"/>
        <v>93.949999999999989</v>
      </c>
      <c r="E36" s="34">
        <v>0</v>
      </c>
      <c r="F36" s="34"/>
      <c r="G36" s="34"/>
      <c r="H36" s="34"/>
      <c r="I36" s="34"/>
      <c r="J36" s="37">
        <v>4.7300000000000004</v>
      </c>
      <c r="K36" s="37">
        <v>4.7300000000000004</v>
      </c>
      <c r="L36" s="37">
        <v>4.8499999999999996</v>
      </c>
      <c r="M36">
        <v>118.34</v>
      </c>
      <c r="N36">
        <v>271.91000000000003</v>
      </c>
      <c r="O36">
        <v>101.26</v>
      </c>
      <c r="P36">
        <v>2.1800000000000002</v>
      </c>
      <c r="Q36">
        <v>11.45</v>
      </c>
      <c r="R36" s="93">
        <v>31.31</v>
      </c>
      <c r="S36" s="93">
        <v>31.32</v>
      </c>
      <c r="T36" s="93">
        <v>31.32</v>
      </c>
      <c r="U36">
        <v>1.92</v>
      </c>
      <c r="V36">
        <v>75.491123999999999</v>
      </c>
      <c r="W36">
        <v>2.65</v>
      </c>
      <c r="X36">
        <v>33.83</v>
      </c>
      <c r="Y36">
        <v>11.26</v>
      </c>
      <c r="Z36">
        <v>11.28</v>
      </c>
      <c r="AA36">
        <v>85.72</v>
      </c>
      <c r="AB36">
        <v>17.14</v>
      </c>
      <c r="AC36">
        <v>25.4</v>
      </c>
      <c r="AD36">
        <v>21.5</v>
      </c>
      <c r="AE36">
        <v>33</v>
      </c>
      <c r="AF36">
        <v>16</v>
      </c>
      <c r="AG36">
        <v>11.84</v>
      </c>
      <c r="AH36">
        <v>23.18</v>
      </c>
      <c r="AI36">
        <v>23.18</v>
      </c>
      <c r="AJ36">
        <v>27.07</v>
      </c>
      <c r="AK36">
        <v>69.3</v>
      </c>
      <c r="AL36">
        <v>29.7</v>
      </c>
    </row>
    <row r="37" spans="1:38">
      <c r="A37" t="s">
        <v>79</v>
      </c>
      <c r="B37" s="34">
        <v>261.62</v>
      </c>
      <c r="C37" s="34">
        <v>74.13</v>
      </c>
      <c r="D37" s="93">
        <f t="shared" si="0"/>
        <v>96.5</v>
      </c>
      <c r="E37" s="34">
        <v>0</v>
      </c>
      <c r="F37" s="34"/>
      <c r="G37" s="34"/>
      <c r="H37" s="34"/>
      <c r="I37" s="34"/>
      <c r="J37" s="37">
        <v>5.9</v>
      </c>
      <c r="K37" s="37">
        <v>5.9</v>
      </c>
      <c r="L37" s="37">
        <v>6.05</v>
      </c>
      <c r="M37">
        <v>118.34</v>
      </c>
      <c r="N37">
        <v>271.91000000000003</v>
      </c>
      <c r="O37">
        <v>101.26</v>
      </c>
      <c r="P37">
        <v>2.1800000000000002</v>
      </c>
      <c r="Q37">
        <v>8.06</v>
      </c>
      <c r="R37" s="93">
        <v>32.159999999999997</v>
      </c>
      <c r="S37" s="93">
        <v>32.17</v>
      </c>
      <c r="T37" s="93">
        <v>32.17</v>
      </c>
      <c r="U37">
        <v>1.92</v>
      </c>
      <c r="V37">
        <v>84.999288000000007</v>
      </c>
      <c r="W37">
        <v>2.65</v>
      </c>
      <c r="X37">
        <v>33.17</v>
      </c>
      <c r="Y37">
        <v>11.06</v>
      </c>
      <c r="Z37">
        <v>11.06</v>
      </c>
      <c r="AA37">
        <v>104.94</v>
      </c>
      <c r="AB37">
        <v>20.99</v>
      </c>
      <c r="AC37">
        <v>33.03</v>
      </c>
      <c r="AD37">
        <v>25</v>
      </c>
      <c r="AE37">
        <v>41</v>
      </c>
      <c r="AF37">
        <v>21</v>
      </c>
      <c r="AG37">
        <v>11.34</v>
      </c>
      <c r="AH37">
        <v>21.69</v>
      </c>
      <c r="AI37">
        <v>21.69</v>
      </c>
      <c r="AJ37">
        <v>27.07</v>
      </c>
      <c r="AK37">
        <v>86.8</v>
      </c>
      <c r="AL37">
        <v>37.200000000000003</v>
      </c>
    </row>
    <row r="38" spans="1:38">
      <c r="A38" t="s">
        <v>80</v>
      </c>
      <c r="B38" s="34">
        <v>261.62</v>
      </c>
      <c r="C38" s="34">
        <v>74.13</v>
      </c>
      <c r="D38" s="93">
        <f t="shared" si="0"/>
        <v>96.5</v>
      </c>
      <c r="E38" s="34">
        <v>0</v>
      </c>
      <c r="F38" s="34"/>
      <c r="G38" s="34"/>
      <c r="H38" s="34"/>
      <c r="I38" s="34"/>
      <c r="J38" s="37">
        <v>7</v>
      </c>
      <c r="K38" s="37">
        <v>7</v>
      </c>
      <c r="L38" s="37">
        <v>7.17</v>
      </c>
      <c r="M38">
        <v>118.34</v>
      </c>
      <c r="N38">
        <v>271.91000000000003</v>
      </c>
      <c r="O38">
        <v>101.26</v>
      </c>
      <c r="P38">
        <v>2.1800000000000002</v>
      </c>
      <c r="Q38">
        <v>7.8</v>
      </c>
      <c r="R38" s="93">
        <v>32.159999999999997</v>
      </c>
      <c r="S38" s="93">
        <v>32.17</v>
      </c>
      <c r="T38" s="93">
        <v>32.17</v>
      </c>
      <c r="U38">
        <v>1.92</v>
      </c>
      <c r="V38">
        <v>93.680232000000004</v>
      </c>
      <c r="W38">
        <v>2.65</v>
      </c>
      <c r="X38">
        <v>32.119999999999997</v>
      </c>
      <c r="Y38">
        <v>10.71</v>
      </c>
      <c r="Z38">
        <v>10.71</v>
      </c>
      <c r="AA38">
        <v>123.78</v>
      </c>
      <c r="AB38">
        <v>24.75</v>
      </c>
      <c r="AC38">
        <v>40.54</v>
      </c>
      <c r="AD38">
        <v>27.8</v>
      </c>
      <c r="AE38">
        <v>49</v>
      </c>
      <c r="AF38">
        <v>24</v>
      </c>
      <c r="AG38">
        <v>11.01</v>
      </c>
      <c r="AH38">
        <v>20.82</v>
      </c>
      <c r="AI38">
        <v>20.82</v>
      </c>
      <c r="AJ38">
        <v>27.07</v>
      </c>
      <c r="AK38">
        <v>102.9</v>
      </c>
      <c r="AL38">
        <v>44.1</v>
      </c>
    </row>
    <row r="39" spans="1:38">
      <c r="A39" t="s">
        <v>81</v>
      </c>
      <c r="B39" s="34">
        <v>261.62</v>
      </c>
      <c r="C39" s="34">
        <v>74.13</v>
      </c>
      <c r="D39" s="93">
        <f t="shared" si="0"/>
        <v>97</v>
      </c>
      <c r="E39" s="34">
        <v>0</v>
      </c>
      <c r="F39" s="34"/>
      <c r="G39" s="34"/>
      <c r="H39" s="34"/>
      <c r="I39" s="34"/>
      <c r="J39" s="37">
        <v>8.0500000000000007</v>
      </c>
      <c r="K39" s="37">
        <v>8.0500000000000007</v>
      </c>
      <c r="L39" s="37">
        <v>8.25</v>
      </c>
      <c r="M39">
        <v>118.34</v>
      </c>
      <c r="N39">
        <v>271.91000000000003</v>
      </c>
      <c r="O39">
        <v>101.26</v>
      </c>
      <c r="P39">
        <v>2.1800000000000002</v>
      </c>
      <c r="Q39">
        <v>7.5</v>
      </c>
      <c r="R39" s="93">
        <v>32.340000000000003</v>
      </c>
      <c r="S39" s="93">
        <v>32.33</v>
      </c>
      <c r="T39" s="93">
        <v>32.33</v>
      </c>
      <c r="U39">
        <v>2.02</v>
      </c>
      <c r="V39">
        <v>88.512540000000001</v>
      </c>
      <c r="W39">
        <v>2.6</v>
      </c>
      <c r="X39">
        <v>40.229999999999997</v>
      </c>
      <c r="Y39">
        <v>13.4</v>
      </c>
      <c r="Z39">
        <v>13.41</v>
      </c>
      <c r="AA39">
        <v>140.99</v>
      </c>
      <c r="AB39">
        <v>28.2</v>
      </c>
      <c r="AC39">
        <v>47.46</v>
      </c>
      <c r="AD39">
        <v>30.5</v>
      </c>
      <c r="AE39">
        <v>56</v>
      </c>
      <c r="AF39">
        <v>28</v>
      </c>
      <c r="AG39">
        <v>10.01</v>
      </c>
      <c r="AH39">
        <v>19.84</v>
      </c>
      <c r="AI39">
        <v>19.84</v>
      </c>
      <c r="AJ39">
        <v>27.07</v>
      </c>
      <c r="AK39">
        <v>117.6</v>
      </c>
      <c r="AL39">
        <v>50.4</v>
      </c>
    </row>
    <row r="40" spans="1:38">
      <c r="A40" t="s">
        <v>82</v>
      </c>
      <c r="B40" s="34">
        <v>261.62</v>
      </c>
      <c r="C40" s="34">
        <v>74.13</v>
      </c>
      <c r="D40" s="93">
        <f t="shared" si="0"/>
        <v>97</v>
      </c>
      <c r="E40" s="34">
        <v>0</v>
      </c>
      <c r="F40" s="34"/>
      <c r="G40" s="34"/>
      <c r="H40" s="34"/>
      <c r="I40" s="34"/>
      <c r="J40" s="37">
        <v>9.02</v>
      </c>
      <c r="K40" s="37">
        <v>9.02</v>
      </c>
      <c r="L40" s="37">
        <v>9.25</v>
      </c>
      <c r="M40">
        <v>118.34</v>
      </c>
      <c r="N40">
        <v>271.91000000000003</v>
      </c>
      <c r="O40">
        <v>101.26</v>
      </c>
      <c r="P40">
        <v>2.1800000000000002</v>
      </c>
      <c r="Q40">
        <v>7.4</v>
      </c>
      <c r="R40" s="93">
        <v>32.340000000000003</v>
      </c>
      <c r="S40" s="93">
        <v>32.33</v>
      </c>
      <c r="T40" s="93">
        <v>32.33</v>
      </c>
      <c r="U40">
        <v>2.02</v>
      </c>
      <c r="V40">
        <v>96.054839999999999</v>
      </c>
      <c r="W40">
        <v>2.6</v>
      </c>
      <c r="X40">
        <v>39.11</v>
      </c>
      <c r="Y40">
        <v>13.02</v>
      </c>
      <c r="Z40">
        <v>13.04</v>
      </c>
      <c r="AA40">
        <v>157.1</v>
      </c>
      <c r="AB40">
        <v>31.42</v>
      </c>
      <c r="AC40">
        <v>53.83</v>
      </c>
      <c r="AD40">
        <v>33</v>
      </c>
      <c r="AE40">
        <v>61</v>
      </c>
      <c r="AF40">
        <v>30</v>
      </c>
      <c r="AG40">
        <v>6.66</v>
      </c>
      <c r="AH40">
        <v>18.86</v>
      </c>
      <c r="AI40">
        <v>18.86</v>
      </c>
      <c r="AJ40">
        <v>28.04</v>
      </c>
      <c r="AK40">
        <v>130.9</v>
      </c>
      <c r="AL40">
        <v>56.1</v>
      </c>
    </row>
    <row r="41" spans="1:38">
      <c r="A41" t="s">
        <v>83</v>
      </c>
      <c r="B41" s="34">
        <v>261.62</v>
      </c>
      <c r="C41" s="34">
        <v>74.13</v>
      </c>
      <c r="D41" s="93">
        <f t="shared" si="0"/>
        <v>97</v>
      </c>
      <c r="E41" s="34">
        <v>0</v>
      </c>
      <c r="F41" s="34"/>
      <c r="G41" s="34"/>
      <c r="H41" s="34"/>
      <c r="I41" s="34"/>
      <c r="J41" s="37">
        <v>9.92</v>
      </c>
      <c r="K41" s="37">
        <v>9.92</v>
      </c>
      <c r="L41" s="37">
        <v>10.17</v>
      </c>
      <c r="M41">
        <v>118.34</v>
      </c>
      <c r="N41">
        <v>271.91000000000003</v>
      </c>
      <c r="O41">
        <v>101.26</v>
      </c>
      <c r="P41">
        <v>2.1800000000000002</v>
      </c>
      <c r="Q41">
        <v>7.26</v>
      </c>
      <c r="R41" s="93">
        <v>32.340000000000003</v>
      </c>
      <c r="S41" s="93">
        <v>32.33</v>
      </c>
      <c r="T41" s="93">
        <v>32.33</v>
      </c>
      <c r="U41">
        <v>2.02</v>
      </c>
      <c r="V41">
        <v>103.149468</v>
      </c>
      <c r="W41">
        <v>2.6</v>
      </c>
      <c r="X41">
        <v>37.61</v>
      </c>
      <c r="Y41">
        <v>12.52</v>
      </c>
      <c r="Z41">
        <v>12.54</v>
      </c>
      <c r="AA41">
        <v>174.22</v>
      </c>
      <c r="AB41">
        <v>34.840000000000003</v>
      </c>
      <c r="AC41">
        <v>59.95</v>
      </c>
      <c r="AD41">
        <v>36</v>
      </c>
      <c r="AE41">
        <v>65</v>
      </c>
      <c r="AF41">
        <v>32</v>
      </c>
      <c r="AG41">
        <v>6.66</v>
      </c>
      <c r="AH41">
        <v>17.63</v>
      </c>
      <c r="AI41">
        <v>17.63</v>
      </c>
      <c r="AJ41">
        <v>29</v>
      </c>
      <c r="AK41">
        <v>139.30000000000001</v>
      </c>
      <c r="AL41">
        <v>59.7</v>
      </c>
    </row>
    <row r="42" spans="1:38">
      <c r="A42" t="s">
        <v>84</v>
      </c>
      <c r="B42" s="34">
        <v>261.62</v>
      </c>
      <c r="C42" s="34">
        <v>74.13</v>
      </c>
      <c r="D42" s="93">
        <f t="shared" si="0"/>
        <v>97</v>
      </c>
      <c r="E42" s="34">
        <v>0</v>
      </c>
      <c r="F42" s="34"/>
      <c r="G42" s="34"/>
      <c r="H42" s="34"/>
      <c r="I42" s="34"/>
      <c r="J42" s="37">
        <v>10.8</v>
      </c>
      <c r="K42" s="37">
        <v>10.8</v>
      </c>
      <c r="L42" s="37">
        <v>11.07</v>
      </c>
      <c r="M42">
        <v>118.34</v>
      </c>
      <c r="N42">
        <v>271.91000000000003</v>
      </c>
      <c r="O42">
        <v>101.26</v>
      </c>
      <c r="P42">
        <v>2.1800000000000002</v>
      </c>
      <c r="Q42">
        <v>7.2</v>
      </c>
      <c r="R42" s="93">
        <v>32.340000000000003</v>
      </c>
      <c r="S42" s="93">
        <v>32.33</v>
      </c>
      <c r="T42" s="93">
        <v>32.33</v>
      </c>
      <c r="U42">
        <v>2.02</v>
      </c>
      <c r="V42">
        <v>109.397412</v>
      </c>
      <c r="W42">
        <v>2.6</v>
      </c>
      <c r="X42">
        <v>35.200000000000003</v>
      </c>
      <c r="Y42">
        <v>11.74</v>
      </c>
      <c r="Z42">
        <v>11.73</v>
      </c>
      <c r="AA42">
        <v>189.64</v>
      </c>
      <c r="AB42">
        <v>37.93</v>
      </c>
      <c r="AC42">
        <v>65.28</v>
      </c>
      <c r="AD42">
        <v>37.5</v>
      </c>
      <c r="AE42">
        <v>68</v>
      </c>
      <c r="AF42">
        <v>34</v>
      </c>
      <c r="AG42">
        <v>6.66</v>
      </c>
      <c r="AH42">
        <v>16.670000000000002</v>
      </c>
      <c r="AI42">
        <v>16.670000000000002</v>
      </c>
      <c r="AJ42">
        <v>29</v>
      </c>
      <c r="AK42">
        <v>149.80000000000001</v>
      </c>
      <c r="AL42">
        <v>64.2</v>
      </c>
    </row>
    <row r="43" spans="1:38">
      <c r="A43" t="s">
        <v>85</v>
      </c>
      <c r="B43" s="34">
        <v>261.62</v>
      </c>
      <c r="C43" s="34">
        <v>74.13</v>
      </c>
      <c r="D43" s="93">
        <f t="shared" si="0"/>
        <v>97</v>
      </c>
      <c r="E43" s="34">
        <v>0</v>
      </c>
      <c r="F43" s="34"/>
      <c r="G43" s="34"/>
      <c r="H43" s="34"/>
      <c r="I43" s="34"/>
      <c r="J43" s="37">
        <v>11.53</v>
      </c>
      <c r="K43" s="37">
        <v>11.53</v>
      </c>
      <c r="L43" s="37">
        <v>11.81</v>
      </c>
      <c r="M43">
        <v>118.34</v>
      </c>
      <c r="N43">
        <v>271.91000000000003</v>
      </c>
      <c r="O43">
        <v>101.26</v>
      </c>
      <c r="P43">
        <v>2.1</v>
      </c>
      <c r="Q43">
        <v>7.21</v>
      </c>
      <c r="R43" s="93">
        <v>32.340000000000003</v>
      </c>
      <c r="S43" s="93">
        <v>32.33</v>
      </c>
      <c r="T43" s="93">
        <v>32.33</v>
      </c>
      <c r="U43">
        <v>1.92</v>
      </c>
      <c r="V43">
        <v>114.86679599999999</v>
      </c>
      <c r="W43">
        <v>2.6</v>
      </c>
      <c r="X43">
        <v>32.56</v>
      </c>
      <c r="Y43">
        <v>10.85</v>
      </c>
      <c r="Z43">
        <v>10.85</v>
      </c>
      <c r="AA43">
        <v>201.86</v>
      </c>
      <c r="AB43">
        <v>40.369999999999997</v>
      </c>
      <c r="AC43">
        <v>70.22</v>
      </c>
      <c r="AD43">
        <v>39</v>
      </c>
      <c r="AE43">
        <v>70</v>
      </c>
      <c r="AF43">
        <v>35</v>
      </c>
      <c r="AG43">
        <v>6.66</v>
      </c>
      <c r="AH43">
        <v>15</v>
      </c>
      <c r="AI43">
        <v>15</v>
      </c>
      <c r="AJ43">
        <v>29</v>
      </c>
      <c r="AK43">
        <v>159.6</v>
      </c>
      <c r="AL43">
        <v>68.400000000000006</v>
      </c>
    </row>
    <row r="44" spans="1:38">
      <c r="A44" t="s">
        <v>86</v>
      </c>
      <c r="B44" s="34">
        <v>261.62</v>
      </c>
      <c r="C44" s="34">
        <v>74.13</v>
      </c>
      <c r="D44" s="93">
        <f t="shared" si="0"/>
        <v>97</v>
      </c>
      <c r="E44" s="34">
        <v>0</v>
      </c>
      <c r="F44" s="34"/>
      <c r="G44" s="34"/>
      <c r="H44" s="34"/>
      <c r="I44" s="34"/>
      <c r="J44" s="37">
        <v>12.2</v>
      </c>
      <c r="K44" s="37">
        <v>12.2</v>
      </c>
      <c r="L44" s="37">
        <v>12.5</v>
      </c>
      <c r="M44">
        <v>118.34</v>
      </c>
      <c r="N44">
        <v>271.91000000000003</v>
      </c>
      <c r="O44">
        <v>101.26</v>
      </c>
      <c r="P44">
        <v>2.1</v>
      </c>
      <c r="Q44">
        <v>7.21</v>
      </c>
      <c r="R44" s="93">
        <v>32.340000000000003</v>
      </c>
      <c r="S44" s="93">
        <v>32.33</v>
      </c>
      <c r="T44" s="93">
        <v>32.33</v>
      </c>
      <c r="U44">
        <v>1.92</v>
      </c>
      <c r="V44">
        <v>119.596548</v>
      </c>
      <c r="W44">
        <v>2.6</v>
      </c>
      <c r="X44">
        <v>30.76</v>
      </c>
      <c r="Y44">
        <v>10.25</v>
      </c>
      <c r="Z44">
        <v>10.25</v>
      </c>
      <c r="AA44">
        <v>213.06</v>
      </c>
      <c r="AB44">
        <v>42.61</v>
      </c>
      <c r="AC44">
        <v>73.209999999999994</v>
      </c>
      <c r="AD44">
        <v>42</v>
      </c>
      <c r="AE44">
        <v>77</v>
      </c>
      <c r="AF44">
        <v>39</v>
      </c>
      <c r="AG44">
        <v>6.66</v>
      </c>
      <c r="AH44">
        <v>13.33</v>
      </c>
      <c r="AI44">
        <v>13.33</v>
      </c>
      <c r="AJ44">
        <v>29</v>
      </c>
      <c r="AK44">
        <v>168</v>
      </c>
      <c r="AL44">
        <v>72</v>
      </c>
    </row>
    <row r="45" spans="1:38">
      <c r="A45" t="s">
        <v>87</v>
      </c>
      <c r="B45" s="34">
        <v>261.62</v>
      </c>
      <c r="C45" s="34">
        <v>74.13</v>
      </c>
      <c r="D45" s="93">
        <f t="shared" si="0"/>
        <v>97</v>
      </c>
      <c r="E45" s="34">
        <v>0</v>
      </c>
      <c r="F45" s="34"/>
      <c r="G45" s="34"/>
      <c r="H45" s="34"/>
      <c r="I45" s="34"/>
      <c r="J45" s="37">
        <v>12.89</v>
      </c>
      <c r="K45" s="37">
        <v>12.89</v>
      </c>
      <c r="L45" s="37">
        <v>13.22</v>
      </c>
      <c r="M45">
        <v>118.34</v>
      </c>
      <c r="N45">
        <v>271.91000000000003</v>
      </c>
      <c r="O45">
        <v>101.26</v>
      </c>
      <c r="P45">
        <v>2.1</v>
      </c>
      <c r="Q45">
        <v>7.21</v>
      </c>
      <c r="R45" s="93">
        <v>32.340000000000003</v>
      </c>
      <c r="S45" s="93">
        <v>32.33</v>
      </c>
      <c r="T45" s="93">
        <v>32.33</v>
      </c>
      <c r="U45">
        <v>1.92</v>
      </c>
      <c r="V45">
        <v>121.27045200000001</v>
      </c>
      <c r="W45">
        <v>2.6</v>
      </c>
      <c r="X45">
        <v>27.76</v>
      </c>
      <c r="Y45">
        <v>9.26</v>
      </c>
      <c r="Z45">
        <v>9.25</v>
      </c>
      <c r="AA45">
        <v>220.75</v>
      </c>
      <c r="AB45">
        <v>44.15</v>
      </c>
      <c r="AC45">
        <v>76.290000000000006</v>
      </c>
      <c r="AD45">
        <v>43</v>
      </c>
      <c r="AE45">
        <v>75</v>
      </c>
      <c r="AF45">
        <v>38</v>
      </c>
      <c r="AG45">
        <v>6.66</v>
      </c>
      <c r="AH45">
        <v>13.33</v>
      </c>
      <c r="AI45">
        <v>13.33</v>
      </c>
      <c r="AJ45">
        <v>29</v>
      </c>
      <c r="AK45">
        <v>174.3</v>
      </c>
      <c r="AL45">
        <v>74.7</v>
      </c>
    </row>
    <row r="46" spans="1:38">
      <c r="A46" t="s">
        <v>88</v>
      </c>
      <c r="B46" s="34">
        <v>261.62</v>
      </c>
      <c r="C46" s="34">
        <v>74.13</v>
      </c>
      <c r="D46" s="93">
        <f t="shared" si="0"/>
        <v>97</v>
      </c>
      <c r="E46" s="34">
        <v>0</v>
      </c>
      <c r="F46" s="34"/>
      <c r="G46" s="34"/>
      <c r="H46" s="34"/>
      <c r="I46" s="34"/>
      <c r="J46" s="37">
        <v>13.26</v>
      </c>
      <c r="K46" s="37">
        <v>13.26</v>
      </c>
      <c r="L46" s="37">
        <v>13.59</v>
      </c>
      <c r="M46">
        <v>118.34</v>
      </c>
      <c r="N46">
        <v>271.91000000000003</v>
      </c>
      <c r="O46">
        <v>101.26</v>
      </c>
      <c r="P46">
        <v>2.1</v>
      </c>
      <c r="Q46">
        <v>7.21</v>
      </c>
      <c r="R46" s="93">
        <v>32.340000000000003</v>
      </c>
      <c r="S46" s="93">
        <v>32.33</v>
      </c>
      <c r="T46" s="93">
        <v>32.33</v>
      </c>
      <c r="U46">
        <v>1.92</v>
      </c>
      <c r="V46">
        <v>125.59146</v>
      </c>
      <c r="W46">
        <v>2.6</v>
      </c>
      <c r="X46">
        <v>26.18</v>
      </c>
      <c r="Y46">
        <v>8.7200000000000006</v>
      </c>
      <c r="Z46">
        <v>8.73</v>
      </c>
      <c r="AA46">
        <v>229.17</v>
      </c>
      <c r="AB46">
        <v>45.83</v>
      </c>
      <c r="AC46">
        <v>78.89</v>
      </c>
      <c r="AD46">
        <v>43.5</v>
      </c>
      <c r="AE46">
        <v>78</v>
      </c>
      <c r="AF46">
        <v>39</v>
      </c>
      <c r="AG46">
        <v>6.66</v>
      </c>
      <c r="AH46">
        <v>13.33</v>
      </c>
      <c r="AI46">
        <v>13.33</v>
      </c>
      <c r="AJ46">
        <v>28.04</v>
      </c>
      <c r="AK46">
        <v>179.9</v>
      </c>
      <c r="AL46">
        <v>77.099999999999994</v>
      </c>
    </row>
    <row r="47" spans="1:38">
      <c r="A47" t="s">
        <v>89</v>
      </c>
      <c r="B47" s="34">
        <v>261.62</v>
      </c>
      <c r="C47" s="34">
        <v>74.13</v>
      </c>
      <c r="D47" s="93">
        <f t="shared" si="0"/>
        <v>97</v>
      </c>
      <c r="E47" s="34">
        <v>0</v>
      </c>
      <c r="F47" s="34"/>
      <c r="G47" s="34"/>
      <c r="H47" s="34"/>
      <c r="I47" s="34"/>
      <c r="J47" s="37">
        <v>13.49</v>
      </c>
      <c r="K47" s="37">
        <v>13.49</v>
      </c>
      <c r="L47" s="37">
        <v>13.83</v>
      </c>
      <c r="M47">
        <v>118.34</v>
      </c>
      <c r="N47">
        <v>271.91000000000003</v>
      </c>
      <c r="O47">
        <v>101.26</v>
      </c>
      <c r="P47">
        <v>2.1</v>
      </c>
      <c r="Q47">
        <v>7.21</v>
      </c>
      <c r="R47" s="93">
        <v>32.340000000000003</v>
      </c>
      <c r="S47" s="93">
        <v>32.33</v>
      </c>
      <c r="T47" s="93">
        <v>32.33</v>
      </c>
      <c r="U47">
        <v>2</v>
      </c>
      <c r="V47">
        <v>128.83221599999999</v>
      </c>
      <c r="W47">
        <v>2.6</v>
      </c>
      <c r="X47">
        <v>24.6</v>
      </c>
      <c r="Y47">
        <v>8.19</v>
      </c>
      <c r="Z47">
        <v>8.1999999999999993</v>
      </c>
      <c r="AA47">
        <v>229.17</v>
      </c>
      <c r="AB47">
        <v>45.83</v>
      </c>
      <c r="AC47">
        <v>81.06</v>
      </c>
      <c r="AD47">
        <v>44</v>
      </c>
      <c r="AE47">
        <v>78</v>
      </c>
      <c r="AF47">
        <v>39</v>
      </c>
      <c r="AG47">
        <v>6.66</v>
      </c>
      <c r="AH47">
        <v>11.67</v>
      </c>
      <c r="AI47">
        <v>11.67</v>
      </c>
      <c r="AJ47">
        <v>28.04</v>
      </c>
      <c r="AK47">
        <v>185.5</v>
      </c>
      <c r="AL47">
        <v>79.5</v>
      </c>
    </row>
    <row r="48" spans="1:38">
      <c r="A48" t="s">
        <v>90</v>
      </c>
      <c r="B48" s="34">
        <v>261.62</v>
      </c>
      <c r="C48" s="34">
        <v>74.13</v>
      </c>
      <c r="D48" s="93">
        <f t="shared" si="0"/>
        <v>97</v>
      </c>
      <c r="E48" s="34">
        <v>0</v>
      </c>
      <c r="F48" s="34"/>
      <c r="G48" s="34"/>
      <c r="H48" s="34"/>
      <c r="I48" s="34"/>
      <c r="J48" s="37">
        <v>13.49</v>
      </c>
      <c r="K48" s="37">
        <v>13.49</v>
      </c>
      <c r="L48" s="37">
        <v>13.83</v>
      </c>
      <c r="M48">
        <v>118.34</v>
      </c>
      <c r="N48">
        <v>271.91000000000003</v>
      </c>
      <c r="O48">
        <v>101.26</v>
      </c>
      <c r="P48">
        <v>2.1</v>
      </c>
      <c r="Q48">
        <v>7.21</v>
      </c>
      <c r="R48" s="93">
        <v>32.340000000000003</v>
      </c>
      <c r="S48" s="93">
        <v>32.33</v>
      </c>
      <c r="T48" s="93">
        <v>32.33</v>
      </c>
      <c r="U48">
        <v>2</v>
      </c>
      <c r="V48">
        <v>131.58637200000001</v>
      </c>
      <c r="W48">
        <v>2.6</v>
      </c>
      <c r="X48">
        <v>23.01</v>
      </c>
      <c r="Y48">
        <v>7.67</v>
      </c>
      <c r="Z48">
        <v>7.67</v>
      </c>
      <c r="AA48">
        <v>229.17</v>
      </c>
      <c r="AB48">
        <v>45.83</v>
      </c>
      <c r="AC48">
        <v>82.96</v>
      </c>
      <c r="AD48">
        <v>46</v>
      </c>
      <c r="AE48">
        <v>81</v>
      </c>
      <c r="AF48">
        <v>40</v>
      </c>
      <c r="AG48">
        <v>6.66</v>
      </c>
      <c r="AH48">
        <v>11.67</v>
      </c>
      <c r="AI48">
        <v>11.67</v>
      </c>
      <c r="AJ48">
        <v>28.04</v>
      </c>
      <c r="AK48">
        <v>189</v>
      </c>
      <c r="AL48">
        <v>81</v>
      </c>
    </row>
    <row r="49" spans="1:38">
      <c r="A49" t="s">
        <v>91</v>
      </c>
      <c r="B49" s="34">
        <v>261.62</v>
      </c>
      <c r="C49" s="34">
        <v>74.13</v>
      </c>
      <c r="D49" s="93">
        <f t="shared" si="0"/>
        <v>97</v>
      </c>
      <c r="E49" s="34">
        <v>0</v>
      </c>
      <c r="F49" s="34"/>
      <c r="G49" s="34"/>
      <c r="H49" s="34"/>
      <c r="I49" s="34"/>
      <c r="J49" s="37">
        <v>13.49</v>
      </c>
      <c r="K49" s="37">
        <v>13.49</v>
      </c>
      <c r="L49" s="37">
        <v>13.83</v>
      </c>
      <c r="M49">
        <v>118.34</v>
      </c>
      <c r="N49">
        <v>271.91000000000003</v>
      </c>
      <c r="O49">
        <v>101.26</v>
      </c>
      <c r="P49">
        <v>2.1</v>
      </c>
      <c r="Q49">
        <v>7.21</v>
      </c>
      <c r="R49" s="93">
        <v>32.340000000000003</v>
      </c>
      <c r="S49" s="93">
        <v>32.33</v>
      </c>
      <c r="T49" s="93">
        <v>32.33</v>
      </c>
      <c r="U49">
        <v>2</v>
      </c>
      <c r="V49">
        <v>133.84419600000001</v>
      </c>
      <c r="W49">
        <v>2.6</v>
      </c>
      <c r="X49">
        <v>21.43</v>
      </c>
      <c r="Y49">
        <v>7.14</v>
      </c>
      <c r="Z49">
        <v>7.14</v>
      </c>
      <c r="AA49">
        <v>229.17</v>
      </c>
      <c r="AB49">
        <v>45.83</v>
      </c>
      <c r="AC49">
        <v>84.03</v>
      </c>
      <c r="AD49">
        <v>46</v>
      </c>
      <c r="AE49">
        <v>80</v>
      </c>
      <c r="AF49">
        <v>40</v>
      </c>
      <c r="AG49">
        <v>6.66</v>
      </c>
      <c r="AH49">
        <v>11.67</v>
      </c>
      <c r="AI49">
        <v>11.67</v>
      </c>
      <c r="AJ49">
        <v>28.04</v>
      </c>
      <c r="AK49">
        <v>189</v>
      </c>
      <c r="AL49">
        <v>81</v>
      </c>
    </row>
    <row r="50" spans="1:38">
      <c r="A50" t="s">
        <v>92</v>
      </c>
      <c r="B50" s="34">
        <v>261.62</v>
      </c>
      <c r="C50" s="34">
        <v>74.13</v>
      </c>
      <c r="D50" s="93">
        <f t="shared" si="0"/>
        <v>97</v>
      </c>
      <c r="E50" s="34">
        <v>0</v>
      </c>
      <c r="F50" s="34"/>
      <c r="G50" s="34"/>
      <c r="H50" s="34"/>
      <c r="I50" s="34"/>
      <c r="J50" s="37">
        <v>13.49</v>
      </c>
      <c r="K50" s="37">
        <v>13.49</v>
      </c>
      <c r="L50" s="37">
        <v>13.83</v>
      </c>
      <c r="M50">
        <v>118.34</v>
      </c>
      <c r="N50">
        <v>271.91000000000003</v>
      </c>
      <c r="O50">
        <v>101.26</v>
      </c>
      <c r="P50">
        <v>2.1</v>
      </c>
      <c r="Q50">
        <v>7.21</v>
      </c>
      <c r="R50" s="93">
        <v>32.340000000000003</v>
      </c>
      <c r="S50" s="93">
        <v>32.33</v>
      </c>
      <c r="T50" s="93">
        <v>32.33</v>
      </c>
      <c r="U50">
        <v>2</v>
      </c>
      <c r="V50">
        <v>135.294264</v>
      </c>
      <c r="W50">
        <v>2.6</v>
      </c>
      <c r="X50">
        <v>20</v>
      </c>
      <c r="Y50">
        <v>6.66</v>
      </c>
      <c r="Z50">
        <v>6.67</v>
      </c>
      <c r="AA50">
        <v>229.17</v>
      </c>
      <c r="AB50">
        <v>45.83</v>
      </c>
      <c r="AC50">
        <v>84.6</v>
      </c>
      <c r="AD50">
        <v>46</v>
      </c>
      <c r="AE50">
        <v>83</v>
      </c>
      <c r="AF50">
        <v>42</v>
      </c>
      <c r="AG50">
        <v>6.66</v>
      </c>
      <c r="AH50">
        <v>11.67</v>
      </c>
      <c r="AI50">
        <v>11.67</v>
      </c>
      <c r="AJ50">
        <v>29</v>
      </c>
      <c r="AK50">
        <v>189</v>
      </c>
      <c r="AL50">
        <v>81</v>
      </c>
    </row>
    <row r="51" spans="1:38">
      <c r="A51" t="s">
        <v>93</v>
      </c>
      <c r="B51" s="34">
        <v>261.62</v>
      </c>
      <c r="C51" s="34">
        <v>74.13</v>
      </c>
      <c r="D51" s="93">
        <f t="shared" si="0"/>
        <v>97</v>
      </c>
      <c r="E51" s="34">
        <v>0</v>
      </c>
      <c r="F51" s="34"/>
      <c r="G51" s="34"/>
      <c r="H51" s="34"/>
      <c r="I51" s="34"/>
      <c r="J51" s="37">
        <v>13.49</v>
      </c>
      <c r="K51" s="37">
        <v>13.49</v>
      </c>
      <c r="L51" s="37">
        <v>13.83</v>
      </c>
      <c r="M51">
        <v>118.34</v>
      </c>
      <c r="N51">
        <v>271.91000000000003</v>
      </c>
      <c r="O51">
        <v>101.26</v>
      </c>
      <c r="P51">
        <v>2.1800000000000002</v>
      </c>
      <c r="Q51">
        <v>7.21</v>
      </c>
      <c r="R51" s="93">
        <v>32.340000000000003</v>
      </c>
      <c r="S51" s="93">
        <v>32.33</v>
      </c>
      <c r="T51" s="93">
        <v>32.33</v>
      </c>
      <c r="U51">
        <v>2.08</v>
      </c>
      <c r="V51">
        <v>135.333192</v>
      </c>
      <c r="W51">
        <v>2.6</v>
      </c>
      <c r="X51">
        <v>20</v>
      </c>
      <c r="Y51">
        <v>6.66</v>
      </c>
      <c r="Z51">
        <v>6.67</v>
      </c>
      <c r="AA51">
        <v>229.17</v>
      </c>
      <c r="AB51">
        <v>45.83</v>
      </c>
      <c r="AC51">
        <v>85</v>
      </c>
      <c r="AD51">
        <v>46</v>
      </c>
      <c r="AE51">
        <v>83</v>
      </c>
      <c r="AF51">
        <v>42</v>
      </c>
      <c r="AG51">
        <v>6.66</v>
      </c>
      <c r="AH51">
        <v>11.67</v>
      </c>
      <c r="AI51">
        <v>11.67</v>
      </c>
      <c r="AJ51">
        <v>29</v>
      </c>
      <c r="AK51">
        <v>189</v>
      </c>
      <c r="AL51">
        <v>81</v>
      </c>
    </row>
    <row r="52" spans="1:38">
      <c r="A52" t="s">
        <v>94</v>
      </c>
      <c r="B52" s="34">
        <v>261.62</v>
      </c>
      <c r="C52" s="34">
        <v>74.13</v>
      </c>
      <c r="D52" s="93">
        <f t="shared" si="0"/>
        <v>97</v>
      </c>
      <c r="E52" s="34">
        <v>0</v>
      </c>
      <c r="F52" s="34"/>
      <c r="G52" s="34"/>
      <c r="H52" s="34"/>
      <c r="I52" s="34"/>
      <c r="J52" s="37">
        <v>13.49</v>
      </c>
      <c r="K52" s="37">
        <v>13.49</v>
      </c>
      <c r="L52" s="37">
        <v>13.83</v>
      </c>
      <c r="M52">
        <v>118.34</v>
      </c>
      <c r="N52">
        <v>271.91000000000003</v>
      </c>
      <c r="O52">
        <v>101.26</v>
      </c>
      <c r="P52">
        <v>2.1800000000000002</v>
      </c>
      <c r="Q52">
        <v>7.21</v>
      </c>
      <c r="R52" s="93">
        <v>32.340000000000003</v>
      </c>
      <c r="S52" s="93">
        <v>32.33</v>
      </c>
      <c r="T52" s="93">
        <v>32.33</v>
      </c>
      <c r="U52">
        <v>2.08</v>
      </c>
      <c r="V52">
        <v>133.44518400000001</v>
      </c>
      <c r="W52">
        <v>2.6</v>
      </c>
      <c r="X52">
        <v>20</v>
      </c>
      <c r="Y52">
        <v>6.66</v>
      </c>
      <c r="Z52">
        <v>6.67</v>
      </c>
      <c r="AA52">
        <v>229.17</v>
      </c>
      <c r="AB52">
        <v>45.83</v>
      </c>
      <c r="AC52">
        <v>84.67</v>
      </c>
      <c r="AD52">
        <v>45</v>
      </c>
      <c r="AE52">
        <v>83</v>
      </c>
      <c r="AF52">
        <v>42</v>
      </c>
      <c r="AG52">
        <v>6.66</v>
      </c>
      <c r="AH52">
        <v>11.67</v>
      </c>
      <c r="AI52">
        <v>11.67</v>
      </c>
      <c r="AJ52">
        <v>29</v>
      </c>
      <c r="AK52">
        <v>189</v>
      </c>
      <c r="AL52">
        <v>81</v>
      </c>
    </row>
    <row r="53" spans="1:38">
      <c r="A53" t="s">
        <v>95</v>
      </c>
      <c r="B53" s="34">
        <v>261.62</v>
      </c>
      <c r="C53" s="34">
        <v>74.13</v>
      </c>
      <c r="D53" s="93">
        <f t="shared" si="0"/>
        <v>97</v>
      </c>
      <c r="E53" s="34">
        <v>0</v>
      </c>
      <c r="F53" s="34"/>
      <c r="G53" s="34"/>
      <c r="H53" s="34"/>
      <c r="I53" s="34"/>
      <c r="J53" s="37">
        <v>13.49</v>
      </c>
      <c r="K53" s="37">
        <v>13.49</v>
      </c>
      <c r="L53" s="37">
        <v>13.83</v>
      </c>
      <c r="M53">
        <v>118.34</v>
      </c>
      <c r="N53">
        <v>271.91000000000003</v>
      </c>
      <c r="O53">
        <v>101.26</v>
      </c>
      <c r="P53">
        <v>2.1800000000000002</v>
      </c>
      <c r="Q53">
        <v>7.21</v>
      </c>
      <c r="R53" s="93">
        <v>32.340000000000003</v>
      </c>
      <c r="S53" s="93">
        <v>32.33</v>
      </c>
      <c r="T53" s="93">
        <v>32.33</v>
      </c>
      <c r="U53">
        <v>2.08</v>
      </c>
      <c r="V53">
        <v>130.52558400000001</v>
      </c>
      <c r="W53">
        <v>2.6</v>
      </c>
      <c r="X53">
        <v>20</v>
      </c>
      <c r="Y53">
        <v>6.66</v>
      </c>
      <c r="Z53">
        <v>6.67</v>
      </c>
      <c r="AA53">
        <v>229.17</v>
      </c>
      <c r="AB53">
        <v>45.83</v>
      </c>
      <c r="AC53">
        <v>84.88</v>
      </c>
      <c r="AD53">
        <v>45</v>
      </c>
      <c r="AE53">
        <v>83</v>
      </c>
      <c r="AF53">
        <v>42</v>
      </c>
      <c r="AG53">
        <v>6.66</v>
      </c>
      <c r="AH53">
        <v>11.67</v>
      </c>
      <c r="AI53">
        <v>11.67</v>
      </c>
      <c r="AJ53">
        <v>29</v>
      </c>
      <c r="AK53">
        <v>189</v>
      </c>
      <c r="AL53">
        <v>81</v>
      </c>
    </row>
    <row r="54" spans="1:38">
      <c r="A54" t="s">
        <v>96</v>
      </c>
      <c r="B54" s="34">
        <v>261.62</v>
      </c>
      <c r="C54" s="34">
        <v>74.13</v>
      </c>
      <c r="D54" s="93">
        <f t="shared" si="0"/>
        <v>97</v>
      </c>
      <c r="E54" s="34">
        <v>0</v>
      </c>
      <c r="F54" s="34"/>
      <c r="G54" s="34"/>
      <c r="H54" s="34"/>
      <c r="I54" s="34"/>
      <c r="J54" s="37">
        <v>13.49</v>
      </c>
      <c r="K54" s="37">
        <v>13.49</v>
      </c>
      <c r="L54" s="37">
        <v>13.83</v>
      </c>
      <c r="M54">
        <v>96.68</v>
      </c>
      <c r="N54">
        <v>271.91000000000003</v>
      </c>
      <c r="O54">
        <v>101.26</v>
      </c>
      <c r="P54">
        <v>2.1800000000000002</v>
      </c>
      <c r="Q54">
        <v>7.21</v>
      </c>
      <c r="R54" s="93">
        <v>32.340000000000003</v>
      </c>
      <c r="S54" s="93">
        <v>32.33</v>
      </c>
      <c r="T54" s="93">
        <v>32.33</v>
      </c>
      <c r="U54">
        <v>2.08</v>
      </c>
      <c r="V54">
        <v>127.21670399999999</v>
      </c>
      <c r="W54">
        <v>2.6</v>
      </c>
      <c r="X54">
        <v>20</v>
      </c>
      <c r="Y54">
        <v>6.66</v>
      </c>
      <c r="Z54">
        <v>6.67</v>
      </c>
      <c r="AA54">
        <v>229.17</v>
      </c>
      <c r="AB54">
        <v>45.83</v>
      </c>
      <c r="AC54">
        <v>84.22</v>
      </c>
      <c r="AD54">
        <v>45</v>
      </c>
      <c r="AE54">
        <v>83</v>
      </c>
      <c r="AF54">
        <v>42</v>
      </c>
      <c r="AG54">
        <v>6.66</v>
      </c>
      <c r="AH54">
        <v>11.67</v>
      </c>
      <c r="AI54">
        <v>11.67</v>
      </c>
      <c r="AJ54">
        <v>29</v>
      </c>
      <c r="AK54">
        <v>189</v>
      </c>
      <c r="AL54">
        <v>81</v>
      </c>
    </row>
    <row r="55" spans="1:38">
      <c r="A55" t="s">
        <v>97</v>
      </c>
      <c r="B55" s="34">
        <v>261.62</v>
      </c>
      <c r="C55" s="34">
        <v>74.13</v>
      </c>
      <c r="D55" s="93">
        <f t="shared" si="0"/>
        <v>97</v>
      </c>
      <c r="E55" s="34">
        <v>0</v>
      </c>
      <c r="F55" s="34"/>
      <c r="G55" s="34"/>
      <c r="H55" s="34"/>
      <c r="I55" s="34"/>
      <c r="J55" s="37">
        <v>13.49</v>
      </c>
      <c r="K55" s="37">
        <v>13.49</v>
      </c>
      <c r="L55" s="37">
        <v>13.83</v>
      </c>
      <c r="M55">
        <v>67.680000000000007</v>
      </c>
      <c r="N55">
        <v>271.91000000000003</v>
      </c>
      <c r="O55">
        <v>101.26</v>
      </c>
      <c r="P55">
        <v>2.1800000000000002</v>
      </c>
      <c r="Q55">
        <v>7.21</v>
      </c>
      <c r="R55" s="93">
        <v>32.340000000000003</v>
      </c>
      <c r="S55" s="93">
        <v>32.33</v>
      </c>
      <c r="T55" s="93">
        <v>32.33</v>
      </c>
      <c r="U55">
        <v>2.08</v>
      </c>
      <c r="V55">
        <v>123.927288</v>
      </c>
      <c r="W55">
        <v>2.65</v>
      </c>
      <c r="X55">
        <v>20</v>
      </c>
      <c r="Y55">
        <v>6.66</v>
      </c>
      <c r="Z55">
        <v>6.67</v>
      </c>
      <c r="AA55">
        <v>229.17</v>
      </c>
      <c r="AB55">
        <v>45.83</v>
      </c>
      <c r="AC55">
        <v>83.2</v>
      </c>
      <c r="AD55">
        <v>43.5</v>
      </c>
      <c r="AE55">
        <v>80</v>
      </c>
      <c r="AF55">
        <v>40</v>
      </c>
      <c r="AG55">
        <v>6.66</v>
      </c>
      <c r="AH55">
        <v>11.67</v>
      </c>
      <c r="AI55">
        <v>11.67</v>
      </c>
      <c r="AJ55">
        <v>29</v>
      </c>
      <c r="AK55">
        <v>189</v>
      </c>
      <c r="AL55">
        <v>81</v>
      </c>
    </row>
    <row r="56" spans="1:38">
      <c r="A56" t="s">
        <v>98</v>
      </c>
      <c r="B56" s="34">
        <v>261.62</v>
      </c>
      <c r="C56" s="34">
        <v>74.13</v>
      </c>
      <c r="D56" s="93">
        <f t="shared" si="0"/>
        <v>97</v>
      </c>
      <c r="E56" s="34">
        <v>0</v>
      </c>
      <c r="F56" s="34"/>
      <c r="G56" s="34"/>
      <c r="H56" s="34"/>
      <c r="I56" s="34"/>
      <c r="J56" s="37">
        <v>13.49</v>
      </c>
      <c r="K56" s="37">
        <v>13.49</v>
      </c>
      <c r="L56" s="37">
        <v>13.83</v>
      </c>
      <c r="M56">
        <v>67.680000000000007</v>
      </c>
      <c r="N56">
        <v>271.91000000000003</v>
      </c>
      <c r="O56">
        <v>101.26</v>
      </c>
      <c r="P56">
        <v>2.1800000000000002</v>
      </c>
      <c r="Q56">
        <v>7.21</v>
      </c>
      <c r="R56" s="93">
        <v>32.340000000000003</v>
      </c>
      <c r="S56" s="93">
        <v>32.33</v>
      </c>
      <c r="T56" s="93">
        <v>32.33</v>
      </c>
      <c r="U56">
        <v>2.08</v>
      </c>
      <c r="V56">
        <v>120.637872</v>
      </c>
      <c r="W56">
        <v>2.65</v>
      </c>
      <c r="X56">
        <v>20</v>
      </c>
      <c r="Y56">
        <v>6.66</v>
      </c>
      <c r="Z56">
        <v>6.67</v>
      </c>
      <c r="AA56">
        <v>229.17</v>
      </c>
      <c r="AB56">
        <v>45.83</v>
      </c>
      <c r="AC56">
        <v>81.67</v>
      </c>
      <c r="AD56">
        <v>43.5</v>
      </c>
      <c r="AE56">
        <v>75</v>
      </c>
      <c r="AF56">
        <v>38</v>
      </c>
      <c r="AG56">
        <v>6.66</v>
      </c>
      <c r="AH56">
        <v>11.67</v>
      </c>
      <c r="AI56">
        <v>11.67</v>
      </c>
      <c r="AJ56">
        <v>29</v>
      </c>
      <c r="AK56">
        <v>189</v>
      </c>
      <c r="AL56">
        <v>81</v>
      </c>
    </row>
    <row r="57" spans="1:38">
      <c r="A57" t="s">
        <v>99</v>
      </c>
      <c r="B57" s="34">
        <v>261.62</v>
      </c>
      <c r="C57" s="34">
        <v>74.13</v>
      </c>
      <c r="D57" s="93">
        <f t="shared" si="0"/>
        <v>97</v>
      </c>
      <c r="E57" s="34">
        <v>0</v>
      </c>
      <c r="F57" s="34"/>
      <c r="G57" s="34"/>
      <c r="H57" s="34"/>
      <c r="I57" s="34"/>
      <c r="J57" s="37">
        <v>13.49</v>
      </c>
      <c r="K57" s="37">
        <v>13.49</v>
      </c>
      <c r="L57" s="37">
        <v>13.83</v>
      </c>
      <c r="M57">
        <v>67.680000000000007</v>
      </c>
      <c r="N57">
        <v>271.91000000000003</v>
      </c>
      <c r="O57">
        <v>101.26</v>
      </c>
      <c r="P57">
        <v>2.1800000000000002</v>
      </c>
      <c r="Q57">
        <v>7.21</v>
      </c>
      <c r="R57" s="93">
        <v>32.340000000000003</v>
      </c>
      <c r="S57" s="93">
        <v>32.33</v>
      </c>
      <c r="T57" s="93">
        <v>32.33</v>
      </c>
      <c r="U57">
        <v>2.08</v>
      </c>
      <c r="V57">
        <v>112.881468</v>
      </c>
      <c r="W57">
        <v>2.65</v>
      </c>
      <c r="X57">
        <v>20</v>
      </c>
      <c r="Y57">
        <v>6.66</v>
      </c>
      <c r="Z57">
        <v>6.67</v>
      </c>
      <c r="AA57">
        <v>229.17</v>
      </c>
      <c r="AB57">
        <v>45.83</v>
      </c>
      <c r="AC57">
        <v>79.64</v>
      </c>
      <c r="AD57">
        <v>41</v>
      </c>
      <c r="AE57">
        <v>75</v>
      </c>
      <c r="AF57">
        <v>37</v>
      </c>
      <c r="AG57">
        <v>6.66</v>
      </c>
      <c r="AH57">
        <v>11.67</v>
      </c>
      <c r="AI57">
        <v>11.67</v>
      </c>
      <c r="AJ57">
        <v>29</v>
      </c>
      <c r="AK57">
        <v>185.5</v>
      </c>
      <c r="AL57">
        <v>79.5</v>
      </c>
    </row>
    <row r="58" spans="1:38">
      <c r="A58" t="s">
        <v>100</v>
      </c>
      <c r="B58" s="34">
        <v>261.62</v>
      </c>
      <c r="C58" s="34">
        <v>74.13</v>
      </c>
      <c r="D58" s="93">
        <f t="shared" si="0"/>
        <v>97</v>
      </c>
      <c r="E58" s="34">
        <v>0</v>
      </c>
      <c r="F58" s="34"/>
      <c r="G58" s="34"/>
      <c r="H58" s="34"/>
      <c r="I58" s="34"/>
      <c r="J58" s="37">
        <v>13.49</v>
      </c>
      <c r="K58" s="37">
        <v>13.49</v>
      </c>
      <c r="L58" s="37">
        <v>13.83</v>
      </c>
      <c r="M58">
        <v>67.680000000000007</v>
      </c>
      <c r="N58">
        <v>271.91000000000003</v>
      </c>
      <c r="O58">
        <v>101.26</v>
      </c>
      <c r="P58">
        <v>2.1800000000000002</v>
      </c>
      <c r="Q58">
        <v>7.21</v>
      </c>
      <c r="R58" s="93">
        <v>32.340000000000003</v>
      </c>
      <c r="S58" s="93">
        <v>32.33</v>
      </c>
      <c r="T58" s="93">
        <v>32.33</v>
      </c>
      <c r="U58">
        <v>2.08</v>
      </c>
      <c r="V58">
        <v>108.005736</v>
      </c>
      <c r="W58">
        <v>2.65</v>
      </c>
      <c r="X58">
        <v>20</v>
      </c>
      <c r="Y58">
        <v>6.66</v>
      </c>
      <c r="Z58">
        <v>6.67</v>
      </c>
      <c r="AA58">
        <v>228.88</v>
      </c>
      <c r="AB58">
        <v>45.78</v>
      </c>
      <c r="AC58">
        <v>78.3</v>
      </c>
      <c r="AD58">
        <v>40</v>
      </c>
      <c r="AE58">
        <v>71</v>
      </c>
      <c r="AF58">
        <v>36</v>
      </c>
      <c r="AG58">
        <v>6.66</v>
      </c>
      <c r="AH58">
        <v>11.67</v>
      </c>
      <c r="AI58">
        <v>11.67</v>
      </c>
      <c r="AJ58">
        <v>29</v>
      </c>
      <c r="AK58">
        <v>177.8</v>
      </c>
      <c r="AL58">
        <v>76.2</v>
      </c>
    </row>
    <row r="59" spans="1:38">
      <c r="A59" t="s">
        <v>101</v>
      </c>
      <c r="B59" s="34">
        <v>261.62</v>
      </c>
      <c r="C59" s="34">
        <v>74.13</v>
      </c>
      <c r="D59" s="93">
        <f t="shared" si="0"/>
        <v>97</v>
      </c>
      <c r="E59" s="34">
        <v>0</v>
      </c>
      <c r="F59" s="34"/>
      <c r="G59" s="34"/>
      <c r="H59" s="34"/>
      <c r="I59" s="34"/>
      <c r="J59" s="37">
        <v>13.11</v>
      </c>
      <c r="K59" s="37">
        <v>13.11</v>
      </c>
      <c r="L59" s="37">
        <v>13.44</v>
      </c>
      <c r="M59">
        <v>96.68</v>
      </c>
      <c r="N59">
        <v>271.91000000000003</v>
      </c>
      <c r="O59">
        <v>101.26</v>
      </c>
      <c r="P59">
        <v>2.25</v>
      </c>
      <c r="Q59">
        <v>7.21</v>
      </c>
      <c r="R59" s="93">
        <v>32.340000000000003</v>
      </c>
      <c r="S59" s="93">
        <v>32.33</v>
      </c>
      <c r="T59" s="93">
        <v>32.33</v>
      </c>
      <c r="U59">
        <v>2.08</v>
      </c>
      <c r="V59">
        <v>102.799116</v>
      </c>
      <c r="W59">
        <v>2.65</v>
      </c>
      <c r="X59">
        <v>20</v>
      </c>
      <c r="Y59">
        <v>6.66</v>
      </c>
      <c r="Z59">
        <v>6.67</v>
      </c>
      <c r="AA59">
        <v>221.9</v>
      </c>
      <c r="AB59">
        <v>44.38</v>
      </c>
      <c r="AC59">
        <v>76.180000000000007</v>
      </c>
      <c r="AD59">
        <v>39</v>
      </c>
      <c r="AE59">
        <v>65</v>
      </c>
      <c r="AF59">
        <v>33</v>
      </c>
      <c r="AG59">
        <v>6.66</v>
      </c>
      <c r="AH59">
        <v>11.67</v>
      </c>
      <c r="AI59">
        <v>11.67</v>
      </c>
      <c r="AJ59">
        <v>29.97</v>
      </c>
      <c r="AK59">
        <v>170.1</v>
      </c>
      <c r="AL59">
        <v>72.900000000000006</v>
      </c>
    </row>
    <row r="60" spans="1:38">
      <c r="A60" t="s">
        <v>102</v>
      </c>
      <c r="B60" s="34">
        <v>261.62</v>
      </c>
      <c r="C60" s="34">
        <v>74.13</v>
      </c>
      <c r="D60" s="93">
        <f t="shared" si="0"/>
        <v>97</v>
      </c>
      <c r="E60" s="34">
        <v>0</v>
      </c>
      <c r="F60" s="34"/>
      <c r="G60" s="34"/>
      <c r="H60" s="34"/>
      <c r="I60" s="34"/>
      <c r="J60" s="37">
        <v>12.63</v>
      </c>
      <c r="K60" s="37">
        <v>12.63</v>
      </c>
      <c r="L60" s="37">
        <v>12.94</v>
      </c>
      <c r="M60">
        <v>118.34</v>
      </c>
      <c r="N60">
        <v>271.91000000000003</v>
      </c>
      <c r="O60">
        <v>101.26</v>
      </c>
      <c r="P60">
        <v>2.25</v>
      </c>
      <c r="Q60">
        <v>7.21</v>
      </c>
      <c r="R60" s="93">
        <v>32.340000000000003</v>
      </c>
      <c r="S60" s="93">
        <v>32.33</v>
      </c>
      <c r="T60" s="93">
        <v>32.33</v>
      </c>
      <c r="U60">
        <v>2.08</v>
      </c>
      <c r="V60">
        <v>95.383331999999996</v>
      </c>
      <c r="W60">
        <v>2.65</v>
      </c>
      <c r="X60">
        <v>20</v>
      </c>
      <c r="Y60">
        <v>6.66</v>
      </c>
      <c r="Z60">
        <v>6.67</v>
      </c>
      <c r="AA60">
        <v>212.31</v>
      </c>
      <c r="AB60">
        <v>42.46</v>
      </c>
      <c r="AC60">
        <v>73.33</v>
      </c>
      <c r="AD60">
        <v>37</v>
      </c>
      <c r="AE60">
        <v>62</v>
      </c>
      <c r="AF60">
        <v>31</v>
      </c>
      <c r="AG60">
        <v>6.66</v>
      </c>
      <c r="AH60">
        <v>11.67</v>
      </c>
      <c r="AI60">
        <v>11.67</v>
      </c>
      <c r="AJ60">
        <v>29.97</v>
      </c>
      <c r="AK60">
        <v>159.6</v>
      </c>
      <c r="AL60">
        <v>68.400000000000006</v>
      </c>
    </row>
    <row r="61" spans="1:38">
      <c r="A61" t="s">
        <v>103</v>
      </c>
      <c r="B61" s="34">
        <v>261.62</v>
      </c>
      <c r="C61" s="34">
        <v>74.13</v>
      </c>
      <c r="D61" s="93">
        <f t="shared" si="0"/>
        <v>97</v>
      </c>
      <c r="E61" s="34">
        <v>0</v>
      </c>
      <c r="F61" s="34"/>
      <c r="G61" s="34"/>
      <c r="H61" s="34"/>
      <c r="I61" s="34"/>
      <c r="J61" s="37">
        <v>12.23</v>
      </c>
      <c r="K61" s="37">
        <v>12.23</v>
      </c>
      <c r="L61" s="37">
        <v>12.54</v>
      </c>
      <c r="M61">
        <v>118.34</v>
      </c>
      <c r="N61">
        <v>271.91000000000003</v>
      </c>
      <c r="O61">
        <v>101.26</v>
      </c>
      <c r="P61">
        <v>2.25</v>
      </c>
      <c r="Q61">
        <v>11.11</v>
      </c>
      <c r="R61" s="93">
        <v>32.340000000000003</v>
      </c>
      <c r="S61" s="93">
        <v>32.33</v>
      </c>
      <c r="T61" s="93">
        <v>32.33</v>
      </c>
      <c r="U61">
        <v>2.08</v>
      </c>
      <c r="V61">
        <v>86.342303999999999</v>
      </c>
      <c r="W61">
        <v>2.65</v>
      </c>
      <c r="X61">
        <v>20</v>
      </c>
      <c r="Y61">
        <v>6.66</v>
      </c>
      <c r="Z61">
        <v>6.67</v>
      </c>
      <c r="AA61">
        <v>199.81</v>
      </c>
      <c r="AB61">
        <v>39.96</v>
      </c>
      <c r="AC61">
        <v>69.78</v>
      </c>
      <c r="AD61">
        <v>34.5</v>
      </c>
      <c r="AE61">
        <v>58</v>
      </c>
      <c r="AF61">
        <v>29</v>
      </c>
      <c r="AG61">
        <v>6.66</v>
      </c>
      <c r="AH61">
        <v>11.67</v>
      </c>
      <c r="AI61">
        <v>11.67</v>
      </c>
      <c r="AJ61">
        <v>29.97</v>
      </c>
      <c r="AK61">
        <v>150.5</v>
      </c>
      <c r="AL61">
        <v>64.5</v>
      </c>
    </row>
    <row r="62" spans="1:38">
      <c r="A62" t="s">
        <v>104</v>
      </c>
      <c r="B62" s="34">
        <v>261.62</v>
      </c>
      <c r="C62" s="34">
        <v>74.13</v>
      </c>
      <c r="D62" s="93">
        <f t="shared" si="0"/>
        <v>97</v>
      </c>
      <c r="E62" s="34">
        <v>0</v>
      </c>
      <c r="F62" s="34"/>
      <c r="G62" s="34"/>
      <c r="H62" s="34"/>
      <c r="I62" s="34"/>
      <c r="J62" s="37">
        <v>11.74</v>
      </c>
      <c r="K62" s="37">
        <v>11.74</v>
      </c>
      <c r="L62" s="37">
        <v>12.03</v>
      </c>
      <c r="M62">
        <v>118.34</v>
      </c>
      <c r="N62">
        <v>271.91000000000003</v>
      </c>
      <c r="O62">
        <v>101.26</v>
      </c>
      <c r="P62">
        <v>2.25</v>
      </c>
      <c r="Q62">
        <v>10.98</v>
      </c>
      <c r="R62" s="93">
        <v>32.340000000000003</v>
      </c>
      <c r="S62" s="93">
        <v>32.33</v>
      </c>
      <c r="T62" s="93">
        <v>32.33</v>
      </c>
      <c r="U62">
        <v>2.08</v>
      </c>
      <c r="V62">
        <v>77.145563999999993</v>
      </c>
      <c r="W62">
        <v>2.65</v>
      </c>
      <c r="X62">
        <v>20</v>
      </c>
      <c r="Y62">
        <v>6.66</v>
      </c>
      <c r="Z62">
        <v>6.67</v>
      </c>
      <c r="AA62">
        <v>187.31</v>
      </c>
      <c r="AB62">
        <v>37.46</v>
      </c>
      <c r="AC62">
        <v>66.010000000000005</v>
      </c>
      <c r="AD62">
        <v>31.5</v>
      </c>
      <c r="AE62">
        <v>54</v>
      </c>
      <c r="AF62">
        <v>27</v>
      </c>
      <c r="AG62">
        <v>6.66</v>
      </c>
      <c r="AH62">
        <v>11.67</v>
      </c>
      <c r="AI62">
        <v>11.67</v>
      </c>
      <c r="AJ62">
        <v>31.9</v>
      </c>
      <c r="AK62">
        <v>140</v>
      </c>
      <c r="AL62">
        <v>60</v>
      </c>
    </row>
    <row r="63" spans="1:38">
      <c r="A63" t="s">
        <v>105</v>
      </c>
      <c r="B63" s="34">
        <v>261.62</v>
      </c>
      <c r="C63" s="34">
        <v>74.13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11.14</v>
      </c>
      <c r="K63" s="37">
        <v>11.14</v>
      </c>
      <c r="L63" s="37">
        <v>11.41</v>
      </c>
      <c r="M63">
        <v>118.34</v>
      </c>
      <c r="N63">
        <v>271.91000000000003</v>
      </c>
      <c r="O63">
        <v>101.26</v>
      </c>
      <c r="P63">
        <v>2.25</v>
      </c>
      <c r="Q63">
        <v>10.4</v>
      </c>
      <c r="R63" s="93">
        <v>32.5</v>
      </c>
      <c r="S63" s="93">
        <v>32.5</v>
      </c>
      <c r="T63" s="93">
        <v>32.5</v>
      </c>
      <c r="U63">
        <v>2.16</v>
      </c>
      <c r="V63">
        <v>74.342748</v>
      </c>
      <c r="W63">
        <v>2.65</v>
      </c>
      <c r="X63">
        <v>20</v>
      </c>
      <c r="Y63">
        <v>6.66</v>
      </c>
      <c r="Z63">
        <v>6.67</v>
      </c>
      <c r="AA63">
        <v>155.85</v>
      </c>
      <c r="AB63">
        <v>31.17</v>
      </c>
      <c r="AC63">
        <v>61.01</v>
      </c>
      <c r="AD63">
        <v>27</v>
      </c>
      <c r="AE63">
        <v>50</v>
      </c>
      <c r="AF63">
        <v>25</v>
      </c>
      <c r="AG63">
        <v>6.66</v>
      </c>
      <c r="AH63">
        <v>11.67</v>
      </c>
      <c r="AI63">
        <v>11.67</v>
      </c>
      <c r="AJ63">
        <v>31.9</v>
      </c>
      <c r="AK63">
        <v>125.3</v>
      </c>
      <c r="AL63">
        <v>53.7</v>
      </c>
    </row>
    <row r="64" spans="1:38">
      <c r="A64" t="s">
        <v>106</v>
      </c>
      <c r="B64" s="34">
        <v>261.62</v>
      </c>
      <c r="C64" s="34">
        <v>74.13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8.6999999999999993</v>
      </c>
      <c r="K64" s="37">
        <v>8.6999999999999993</v>
      </c>
      <c r="L64" s="37">
        <v>8.92</v>
      </c>
      <c r="M64">
        <v>118.34</v>
      </c>
      <c r="N64">
        <v>271.91000000000003</v>
      </c>
      <c r="O64">
        <v>101.26</v>
      </c>
      <c r="P64">
        <v>2.25</v>
      </c>
      <c r="Q64">
        <v>10.199999999999999</v>
      </c>
      <c r="R64" s="93">
        <v>32.5</v>
      </c>
      <c r="S64" s="93">
        <v>32.5</v>
      </c>
      <c r="T64" s="93">
        <v>32.5</v>
      </c>
      <c r="U64">
        <v>2.16</v>
      </c>
      <c r="V64">
        <v>65.389308</v>
      </c>
      <c r="W64">
        <v>2.65</v>
      </c>
      <c r="X64">
        <v>20</v>
      </c>
      <c r="Y64">
        <v>6.66</v>
      </c>
      <c r="Z64">
        <v>6.67</v>
      </c>
      <c r="AA64">
        <v>138.86000000000001</v>
      </c>
      <c r="AB64">
        <v>27.77</v>
      </c>
      <c r="AC64">
        <v>55.66</v>
      </c>
      <c r="AD64">
        <v>26</v>
      </c>
      <c r="AE64">
        <v>45</v>
      </c>
      <c r="AF64">
        <v>22</v>
      </c>
      <c r="AG64">
        <v>6.66</v>
      </c>
      <c r="AH64">
        <v>12.31</v>
      </c>
      <c r="AI64">
        <v>12.31</v>
      </c>
      <c r="AJ64">
        <v>31.9</v>
      </c>
      <c r="AK64">
        <v>114.1</v>
      </c>
      <c r="AL64">
        <v>48.9</v>
      </c>
    </row>
    <row r="65" spans="1:38">
      <c r="A65" t="s">
        <v>107</v>
      </c>
      <c r="B65" s="34">
        <v>261.62</v>
      </c>
      <c r="C65" s="34">
        <v>74.13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8.1300000000000008</v>
      </c>
      <c r="K65" s="37">
        <v>8.1300000000000008</v>
      </c>
      <c r="L65" s="37">
        <v>8.33</v>
      </c>
      <c r="M65">
        <v>118.34</v>
      </c>
      <c r="N65">
        <v>271.91000000000003</v>
      </c>
      <c r="O65">
        <v>101.26</v>
      </c>
      <c r="P65">
        <v>2.25</v>
      </c>
      <c r="Q65">
        <v>8.06</v>
      </c>
      <c r="R65" s="93">
        <v>32.5</v>
      </c>
      <c r="S65" s="93">
        <v>32.5</v>
      </c>
      <c r="T65" s="93">
        <v>32.5</v>
      </c>
      <c r="U65">
        <v>2.16</v>
      </c>
      <c r="V65">
        <v>55.978464000000002</v>
      </c>
      <c r="W65">
        <v>2.65</v>
      </c>
      <c r="X65">
        <v>20</v>
      </c>
      <c r="Y65">
        <v>6.66</v>
      </c>
      <c r="Z65">
        <v>6.67</v>
      </c>
      <c r="AA65">
        <v>121.86</v>
      </c>
      <c r="AB65">
        <v>24.37</v>
      </c>
      <c r="AC65">
        <v>49.82</v>
      </c>
      <c r="AD65">
        <v>21.5</v>
      </c>
      <c r="AE65">
        <v>39</v>
      </c>
      <c r="AF65">
        <v>20</v>
      </c>
      <c r="AG65">
        <v>6.66</v>
      </c>
      <c r="AH65">
        <v>12.79</v>
      </c>
      <c r="AI65">
        <v>12.79</v>
      </c>
      <c r="AJ65">
        <v>31.9</v>
      </c>
      <c r="AK65">
        <v>99.4</v>
      </c>
      <c r="AL65">
        <v>42.6</v>
      </c>
    </row>
    <row r="66" spans="1:38">
      <c r="A66" t="s">
        <v>108</v>
      </c>
      <c r="B66" s="34">
        <v>261.62</v>
      </c>
      <c r="C66" s="34">
        <v>74.13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7.53</v>
      </c>
      <c r="K66" s="37">
        <v>7.53</v>
      </c>
      <c r="L66" s="37">
        <v>7.72</v>
      </c>
      <c r="M66">
        <v>118.34</v>
      </c>
      <c r="N66">
        <v>271.91000000000003</v>
      </c>
      <c r="O66">
        <v>101.26</v>
      </c>
      <c r="P66">
        <v>2.25</v>
      </c>
      <c r="Q66">
        <v>7.66</v>
      </c>
      <c r="R66" s="93">
        <v>32.5</v>
      </c>
      <c r="S66" s="93">
        <v>32.5</v>
      </c>
      <c r="T66" s="93">
        <v>32.5</v>
      </c>
      <c r="U66">
        <v>2.16</v>
      </c>
      <c r="V66">
        <v>45.993431999999999</v>
      </c>
      <c r="W66">
        <v>2.65</v>
      </c>
      <c r="X66">
        <v>20</v>
      </c>
      <c r="Y66">
        <v>6.66</v>
      </c>
      <c r="Z66">
        <v>6.67</v>
      </c>
      <c r="AA66">
        <v>110.63</v>
      </c>
      <c r="AB66">
        <v>22.12</v>
      </c>
      <c r="AC66">
        <v>43.52</v>
      </c>
      <c r="AD66">
        <v>19.5</v>
      </c>
      <c r="AE66">
        <v>33</v>
      </c>
      <c r="AF66">
        <v>16</v>
      </c>
      <c r="AG66">
        <v>6.66</v>
      </c>
      <c r="AH66">
        <v>13.16</v>
      </c>
      <c r="AI66">
        <v>13.16</v>
      </c>
      <c r="AJ66">
        <v>31.9</v>
      </c>
      <c r="AK66">
        <v>83.3</v>
      </c>
      <c r="AL66">
        <v>35.700000000000003</v>
      </c>
    </row>
    <row r="67" spans="1:38">
      <c r="A67" t="s">
        <v>109</v>
      </c>
      <c r="B67" s="34">
        <v>261.62</v>
      </c>
      <c r="C67" s="34">
        <v>74.13</v>
      </c>
      <c r="D67" s="93">
        <f t="shared" si="0"/>
        <v>98</v>
      </c>
      <c r="E67" s="34">
        <v>0</v>
      </c>
      <c r="F67" s="34"/>
      <c r="G67" s="34"/>
      <c r="H67" s="34"/>
      <c r="I67" s="34"/>
      <c r="J67" s="37">
        <v>6.67</v>
      </c>
      <c r="K67" s="37">
        <v>6.67</v>
      </c>
      <c r="L67" s="37">
        <v>6.83</v>
      </c>
      <c r="M67">
        <v>118.34</v>
      </c>
      <c r="N67">
        <v>271.91000000000003</v>
      </c>
      <c r="O67">
        <v>101.26</v>
      </c>
      <c r="P67">
        <v>2.33</v>
      </c>
      <c r="Q67">
        <v>7.41</v>
      </c>
      <c r="R67" s="93">
        <v>32.659999999999997</v>
      </c>
      <c r="S67" s="93">
        <v>32.67</v>
      </c>
      <c r="T67" s="93">
        <v>32.67</v>
      </c>
      <c r="U67">
        <v>2.16</v>
      </c>
      <c r="V67">
        <v>35.901347999999999</v>
      </c>
      <c r="W67">
        <v>2.7</v>
      </c>
      <c r="X67">
        <v>20</v>
      </c>
      <c r="Y67">
        <v>6.66</v>
      </c>
      <c r="Z67">
        <v>6.67</v>
      </c>
      <c r="AA67">
        <v>99.38</v>
      </c>
      <c r="AB67">
        <v>19.88</v>
      </c>
      <c r="AC67">
        <v>36.74</v>
      </c>
      <c r="AD67">
        <v>16</v>
      </c>
      <c r="AE67">
        <v>27</v>
      </c>
      <c r="AF67">
        <v>13</v>
      </c>
      <c r="AG67">
        <v>6.66</v>
      </c>
      <c r="AH67">
        <v>14.67</v>
      </c>
      <c r="AI67">
        <v>14.67</v>
      </c>
      <c r="AJ67">
        <v>31.9</v>
      </c>
      <c r="AK67">
        <v>68.599999999999994</v>
      </c>
      <c r="AL67">
        <v>29.4</v>
      </c>
    </row>
    <row r="68" spans="1:38">
      <c r="A68" t="s">
        <v>110</v>
      </c>
      <c r="B68" s="34">
        <v>261.62</v>
      </c>
      <c r="C68" s="34">
        <v>74.13</v>
      </c>
      <c r="D68" s="93">
        <f t="shared" ref="D68:D98" si="1">R68+S68+T68</f>
        <v>98</v>
      </c>
      <c r="E68" s="34">
        <v>0</v>
      </c>
      <c r="F68" s="34"/>
      <c r="G68" s="34"/>
      <c r="H68" s="34"/>
      <c r="I68" s="34"/>
      <c r="J68" s="37">
        <v>5.77</v>
      </c>
      <c r="K68" s="37">
        <v>5.77</v>
      </c>
      <c r="L68" s="37">
        <v>5.91</v>
      </c>
      <c r="M68">
        <v>118.34</v>
      </c>
      <c r="N68">
        <v>271.91000000000003</v>
      </c>
      <c r="O68">
        <v>101.26</v>
      </c>
      <c r="P68">
        <v>2.33</v>
      </c>
      <c r="Q68">
        <v>7.41</v>
      </c>
      <c r="R68" s="93">
        <v>32.659999999999997</v>
      </c>
      <c r="S68" s="93">
        <v>32.67</v>
      </c>
      <c r="T68" s="93">
        <v>32.67</v>
      </c>
      <c r="U68">
        <v>2.16</v>
      </c>
      <c r="V68">
        <v>26.344524</v>
      </c>
      <c r="W68">
        <v>2.7</v>
      </c>
      <c r="X68">
        <v>20</v>
      </c>
      <c r="Y68">
        <v>6.66</v>
      </c>
      <c r="Z68">
        <v>6.67</v>
      </c>
      <c r="AA68">
        <v>81.66</v>
      </c>
      <c r="AB68">
        <v>16.329999999999998</v>
      </c>
      <c r="AC68">
        <v>29.89</v>
      </c>
      <c r="AD68">
        <v>12</v>
      </c>
      <c r="AE68">
        <v>22</v>
      </c>
      <c r="AF68">
        <v>11</v>
      </c>
      <c r="AG68">
        <v>6.66</v>
      </c>
      <c r="AH68">
        <v>14.67</v>
      </c>
      <c r="AI68">
        <v>14.67</v>
      </c>
      <c r="AJ68">
        <v>31.9</v>
      </c>
      <c r="AK68">
        <v>52.5</v>
      </c>
      <c r="AL68">
        <v>22.5</v>
      </c>
    </row>
    <row r="69" spans="1:38">
      <c r="A69" t="s">
        <v>111</v>
      </c>
      <c r="B69" s="34">
        <v>261.62</v>
      </c>
      <c r="C69" s="34">
        <v>74.13</v>
      </c>
      <c r="D69" s="93">
        <f t="shared" si="1"/>
        <v>84.679999999999993</v>
      </c>
      <c r="E69" s="34">
        <v>0</v>
      </c>
      <c r="F69" s="34"/>
      <c r="G69" s="34"/>
      <c r="H69" s="34"/>
      <c r="I69" s="34"/>
      <c r="J69" s="37">
        <v>4.82</v>
      </c>
      <c r="K69" s="37">
        <v>4.82</v>
      </c>
      <c r="L69" s="37">
        <v>4.9400000000000004</v>
      </c>
      <c r="M69">
        <v>118.34</v>
      </c>
      <c r="N69">
        <v>271.91000000000003</v>
      </c>
      <c r="O69">
        <v>101.26</v>
      </c>
      <c r="P69">
        <v>2.33</v>
      </c>
      <c r="Q69">
        <v>7.41</v>
      </c>
      <c r="R69" s="93">
        <v>24.41</v>
      </c>
      <c r="S69" s="93">
        <v>30</v>
      </c>
      <c r="T69" s="93">
        <v>30.27</v>
      </c>
      <c r="U69">
        <v>2.16</v>
      </c>
      <c r="V69">
        <v>16.826627999999999</v>
      </c>
      <c r="W69">
        <v>2.7</v>
      </c>
      <c r="X69">
        <v>20</v>
      </c>
      <c r="Y69">
        <v>6.66</v>
      </c>
      <c r="Z69">
        <v>6.67</v>
      </c>
      <c r="AA69">
        <v>63.93</v>
      </c>
      <c r="AB69">
        <v>12.78</v>
      </c>
      <c r="AC69">
        <v>22.66</v>
      </c>
      <c r="AD69">
        <v>9</v>
      </c>
      <c r="AE69">
        <v>14</v>
      </c>
      <c r="AF69">
        <v>7</v>
      </c>
      <c r="AG69">
        <v>6.66</v>
      </c>
      <c r="AH69">
        <v>14.67</v>
      </c>
      <c r="AI69">
        <v>14.67</v>
      </c>
      <c r="AJ69">
        <v>31.9</v>
      </c>
      <c r="AK69">
        <v>38.5</v>
      </c>
      <c r="AL69">
        <v>16.5</v>
      </c>
    </row>
    <row r="70" spans="1:38">
      <c r="A70" t="s">
        <v>112</v>
      </c>
      <c r="B70" s="34">
        <v>261.62</v>
      </c>
      <c r="C70" s="34">
        <v>74.13</v>
      </c>
      <c r="D70" s="93">
        <f t="shared" si="1"/>
        <v>46.940000000000005</v>
      </c>
      <c r="E70" s="34">
        <v>0</v>
      </c>
      <c r="F70" s="34"/>
      <c r="G70" s="34"/>
      <c r="H70" s="34"/>
      <c r="I70" s="34"/>
      <c r="J70" s="37">
        <v>3.84</v>
      </c>
      <c r="K70" s="37">
        <v>3.84</v>
      </c>
      <c r="L70" s="37">
        <v>3.93</v>
      </c>
      <c r="M70">
        <v>118.34</v>
      </c>
      <c r="N70">
        <v>271.91000000000003</v>
      </c>
      <c r="O70">
        <v>101.26</v>
      </c>
      <c r="P70">
        <v>2.33</v>
      </c>
      <c r="Q70">
        <v>7.41</v>
      </c>
      <c r="R70" s="93">
        <v>12.88</v>
      </c>
      <c r="S70" s="93">
        <v>20</v>
      </c>
      <c r="T70" s="93">
        <v>14.06</v>
      </c>
      <c r="U70">
        <v>2.16</v>
      </c>
      <c r="V70">
        <v>9.4595040000000008</v>
      </c>
      <c r="W70">
        <v>2.7</v>
      </c>
      <c r="X70">
        <v>20</v>
      </c>
      <c r="Y70">
        <v>6.66</v>
      </c>
      <c r="Z70">
        <v>6.67</v>
      </c>
      <c r="AA70">
        <v>47.38</v>
      </c>
      <c r="AB70">
        <v>9.48</v>
      </c>
      <c r="AC70">
        <v>15.92</v>
      </c>
      <c r="AD70">
        <v>8</v>
      </c>
      <c r="AE70">
        <v>8</v>
      </c>
      <c r="AF70">
        <v>4</v>
      </c>
      <c r="AG70">
        <v>6.66</v>
      </c>
      <c r="AH70">
        <v>14.67</v>
      </c>
      <c r="AI70">
        <v>14.67</v>
      </c>
      <c r="AJ70">
        <v>31.9</v>
      </c>
      <c r="AK70">
        <v>28</v>
      </c>
      <c r="AL70">
        <v>12</v>
      </c>
    </row>
    <row r="71" spans="1:38">
      <c r="A71" t="s">
        <v>113</v>
      </c>
      <c r="B71" s="34">
        <v>261.62</v>
      </c>
      <c r="C71" s="34">
        <v>74.13</v>
      </c>
      <c r="D71" s="93">
        <f t="shared" si="1"/>
        <v>15.45</v>
      </c>
      <c r="E71" s="34">
        <v>0</v>
      </c>
      <c r="F71" s="34"/>
      <c r="G71" s="34"/>
      <c r="H71" s="34"/>
      <c r="I71" s="34"/>
      <c r="J71" s="37">
        <v>2.87</v>
      </c>
      <c r="K71" s="37">
        <v>2.87</v>
      </c>
      <c r="L71" s="37">
        <v>2.95</v>
      </c>
      <c r="M71">
        <v>118.34</v>
      </c>
      <c r="N71">
        <v>271.91000000000003</v>
      </c>
      <c r="O71">
        <v>101.26</v>
      </c>
      <c r="P71">
        <v>2.33</v>
      </c>
      <c r="Q71">
        <v>7.41</v>
      </c>
      <c r="R71" s="93">
        <v>0.6</v>
      </c>
      <c r="S71" s="93">
        <v>10</v>
      </c>
      <c r="T71" s="93">
        <v>4.8499999999999996</v>
      </c>
      <c r="U71">
        <v>2.16</v>
      </c>
      <c r="V71">
        <v>5.2747440000000001</v>
      </c>
      <c r="W71">
        <v>2.7</v>
      </c>
      <c r="X71">
        <v>20</v>
      </c>
      <c r="Y71">
        <v>6.66</v>
      </c>
      <c r="Z71">
        <v>6.67</v>
      </c>
      <c r="AA71">
        <v>30.85</v>
      </c>
      <c r="AB71">
        <v>6.17</v>
      </c>
      <c r="AC71">
        <v>8.81</v>
      </c>
      <c r="AD71">
        <v>5</v>
      </c>
      <c r="AE71">
        <v>6</v>
      </c>
      <c r="AF71">
        <v>3</v>
      </c>
      <c r="AG71">
        <v>6.66</v>
      </c>
      <c r="AH71">
        <v>14.67</v>
      </c>
      <c r="AI71">
        <v>14.67</v>
      </c>
      <c r="AJ71">
        <v>31.9</v>
      </c>
      <c r="AK71">
        <v>21</v>
      </c>
      <c r="AL71">
        <v>9</v>
      </c>
    </row>
    <row r="72" spans="1:38">
      <c r="A72" t="s">
        <v>114</v>
      </c>
      <c r="B72" s="34">
        <v>261.62</v>
      </c>
      <c r="C72" s="34">
        <v>74.13</v>
      </c>
      <c r="D72" s="93">
        <f t="shared" si="1"/>
        <v>6</v>
      </c>
      <c r="E72" s="34">
        <v>0</v>
      </c>
      <c r="F72" s="34"/>
      <c r="G72" s="34"/>
      <c r="H72" s="34"/>
      <c r="I72" s="34"/>
      <c r="J72" s="37">
        <v>1.96</v>
      </c>
      <c r="K72" s="37">
        <v>1.96</v>
      </c>
      <c r="L72" s="37">
        <v>2.0099999999999998</v>
      </c>
      <c r="M72">
        <v>118.34</v>
      </c>
      <c r="N72">
        <v>271.91000000000003</v>
      </c>
      <c r="O72">
        <v>101.26</v>
      </c>
      <c r="P72">
        <v>2.33</v>
      </c>
      <c r="Q72">
        <v>7.41</v>
      </c>
      <c r="R72" s="93">
        <v>1</v>
      </c>
      <c r="S72" s="93">
        <v>4</v>
      </c>
      <c r="T72" s="93">
        <v>1</v>
      </c>
      <c r="U72">
        <v>2.16</v>
      </c>
      <c r="V72">
        <v>0.79802399999999996</v>
      </c>
      <c r="W72">
        <v>2.7</v>
      </c>
      <c r="X72">
        <v>20</v>
      </c>
      <c r="Y72">
        <v>6.66</v>
      </c>
      <c r="Z72">
        <v>6.67</v>
      </c>
      <c r="AA72">
        <v>18.75</v>
      </c>
      <c r="AB72">
        <v>3.75</v>
      </c>
      <c r="AC72">
        <v>6</v>
      </c>
      <c r="AD72">
        <v>3</v>
      </c>
      <c r="AE72">
        <v>5</v>
      </c>
      <c r="AF72">
        <v>3</v>
      </c>
      <c r="AG72">
        <v>6.66</v>
      </c>
      <c r="AH72">
        <v>14.67</v>
      </c>
      <c r="AI72">
        <v>14.67</v>
      </c>
      <c r="AJ72">
        <v>31.9</v>
      </c>
      <c r="AK72">
        <v>10.5</v>
      </c>
      <c r="AL72">
        <v>4.5</v>
      </c>
    </row>
    <row r="73" spans="1:38">
      <c r="A73" t="s">
        <v>115</v>
      </c>
      <c r="B73" s="34">
        <v>261.62</v>
      </c>
      <c r="C73" s="34">
        <v>74.13</v>
      </c>
      <c r="D73" s="93">
        <f t="shared" si="1"/>
        <v>0.1</v>
      </c>
      <c r="E73" s="34">
        <v>0</v>
      </c>
      <c r="F73" s="34"/>
      <c r="G73" s="34"/>
      <c r="H73" s="34"/>
      <c r="I73" s="34"/>
      <c r="J73" s="37">
        <v>1.17</v>
      </c>
      <c r="K73" s="37">
        <v>1.17</v>
      </c>
      <c r="L73" s="37">
        <v>1.2</v>
      </c>
      <c r="M73">
        <v>118.34</v>
      </c>
      <c r="N73">
        <v>271.91000000000003</v>
      </c>
      <c r="O73">
        <v>101.26</v>
      </c>
      <c r="P73">
        <v>2.33</v>
      </c>
      <c r="Q73">
        <v>7.41</v>
      </c>
      <c r="R73" s="93">
        <v>0</v>
      </c>
      <c r="S73" s="93">
        <v>0</v>
      </c>
      <c r="T73" s="93">
        <v>0.1</v>
      </c>
      <c r="U73">
        <v>2.16</v>
      </c>
      <c r="V73">
        <v>8.7587999999999999E-2</v>
      </c>
      <c r="W73">
        <v>2.7</v>
      </c>
      <c r="X73">
        <v>20</v>
      </c>
      <c r="Y73">
        <v>6.66</v>
      </c>
      <c r="Z73">
        <v>6.67</v>
      </c>
      <c r="AA73">
        <v>6.65</v>
      </c>
      <c r="AB73">
        <v>1.33</v>
      </c>
      <c r="AC73">
        <v>3.33</v>
      </c>
      <c r="AD73">
        <v>2</v>
      </c>
      <c r="AE73">
        <v>3</v>
      </c>
      <c r="AF73">
        <v>1</v>
      </c>
      <c r="AG73">
        <v>6.66</v>
      </c>
      <c r="AH73">
        <v>14.67</v>
      </c>
      <c r="AI73">
        <v>14.67</v>
      </c>
      <c r="AJ73">
        <v>31.9</v>
      </c>
      <c r="AK73">
        <v>7</v>
      </c>
      <c r="AL73">
        <v>3</v>
      </c>
    </row>
    <row r="74" spans="1:38">
      <c r="A74" t="s">
        <v>116</v>
      </c>
      <c r="B74" s="34">
        <v>261.62</v>
      </c>
      <c r="C74" s="34">
        <v>74.13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0.56000000000000005</v>
      </c>
      <c r="K74" s="37">
        <v>0.56000000000000005</v>
      </c>
      <c r="L74" s="37">
        <v>0.56999999999999995</v>
      </c>
      <c r="M74">
        <v>118.34</v>
      </c>
      <c r="N74">
        <v>271.91000000000003</v>
      </c>
      <c r="O74">
        <v>101.26</v>
      </c>
      <c r="P74">
        <v>2.33</v>
      </c>
      <c r="Q74">
        <v>7.41</v>
      </c>
      <c r="R74" s="93">
        <v>0</v>
      </c>
      <c r="S74" s="93">
        <v>0</v>
      </c>
      <c r="T74" s="93">
        <v>0</v>
      </c>
      <c r="U74">
        <v>2.16</v>
      </c>
      <c r="V74">
        <v>0</v>
      </c>
      <c r="W74">
        <v>2.7</v>
      </c>
      <c r="X74">
        <v>20</v>
      </c>
      <c r="Y74">
        <v>6.66</v>
      </c>
      <c r="Z74">
        <v>6.67</v>
      </c>
      <c r="AA74">
        <v>3.33</v>
      </c>
      <c r="AB74">
        <v>0.66</v>
      </c>
      <c r="AC74">
        <v>1</v>
      </c>
      <c r="AD74">
        <v>1</v>
      </c>
      <c r="AE74">
        <v>0</v>
      </c>
      <c r="AF74">
        <v>0</v>
      </c>
      <c r="AG74">
        <v>6.66</v>
      </c>
      <c r="AH74">
        <v>18.850000000000001</v>
      </c>
      <c r="AI74">
        <v>18.850000000000001</v>
      </c>
      <c r="AJ74">
        <v>31.9</v>
      </c>
      <c r="AK74">
        <v>3.5</v>
      </c>
      <c r="AL74">
        <v>1.5</v>
      </c>
    </row>
    <row r="75" spans="1:38">
      <c r="A75" t="s">
        <v>117</v>
      </c>
      <c r="B75" s="34">
        <v>261.62</v>
      </c>
      <c r="C75" s="34">
        <v>74.13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0.16</v>
      </c>
      <c r="K75" s="37">
        <v>0.16</v>
      </c>
      <c r="L75" s="37">
        <v>0.17</v>
      </c>
      <c r="M75">
        <v>118.34</v>
      </c>
      <c r="N75">
        <v>271.91000000000003</v>
      </c>
      <c r="O75">
        <v>101.26</v>
      </c>
      <c r="P75">
        <v>2.33</v>
      </c>
      <c r="Q75">
        <v>7.21</v>
      </c>
      <c r="R75" s="93">
        <v>0</v>
      </c>
      <c r="S75" s="93">
        <v>0</v>
      </c>
      <c r="T75" s="93">
        <v>0</v>
      </c>
      <c r="U75">
        <v>2</v>
      </c>
      <c r="V75">
        <v>0</v>
      </c>
      <c r="W75">
        <v>2.7</v>
      </c>
      <c r="X75">
        <v>20</v>
      </c>
      <c r="Y75">
        <v>6.66</v>
      </c>
      <c r="Z75">
        <v>6.67</v>
      </c>
      <c r="AA75">
        <v>0</v>
      </c>
      <c r="AB75">
        <v>0</v>
      </c>
      <c r="AC75">
        <v>0.33</v>
      </c>
      <c r="AD75">
        <v>0</v>
      </c>
      <c r="AE75">
        <v>0</v>
      </c>
      <c r="AF75">
        <v>0</v>
      </c>
      <c r="AG75">
        <v>10.09</v>
      </c>
      <c r="AH75">
        <v>19.14</v>
      </c>
      <c r="AI75">
        <v>19.14</v>
      </c>
      <c r="AJ75">
        <v>31.9</v>
      </c>
      <c r="AK75">
        <v>0</v>
      </c>
      <c r="AL75">
        <v>0</v>
      </c>
    </row>
    <row r="76" spans="1:38">
      <c r="A76" t="s">
        <v>118</v>
      </c>
      <c r="B76" s="34">
        <v>261.62</v>
      </c>
      <c r="C76" s="34">
        <v>74.13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118.34</v>
      </c>
      <c r="N76">
        <v>271.91000000000003</v>
      </c>
      <c r="O76">
        <v>101.26</v>
      </c>
      <c r="P76">
        <v>2.33</v>
      </c>
      <c r="Q76">
        <v>7.21</v>
      </c>
      <c r="R76" s="93">
        <v>0</v>
      </c>
      <c r="S76" s="93">
        <v>0</v>
      </c>
      <c r="T76" s="93">
        <v>0</v>
      </c>
      <c r="U76">
        <v>2</v>
      </c>
      <c r="V76">
        <v>0</v>
      </c>
      <c r="W76">
        <v>2.7</v>
      </c>
      <c r="X76">
        <v>20</v>
      </c>
      <c r="Y76">
        <v>6.66</v>
      </c>
      <c r="Z76">
        <v>6.67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10.039999999999999</v>
      </c>
      <c r="AH76">
        <v>19.43</v>
      </c>
      <c r="AI76">
        <v>19.43</v>
      </c>
      <c r="AJ76">
        <v>30.94</v>
      </c>
      <c r="AK76">
        <v>0</v>
      </c>
      <c r="AL76">
        <v>0</v>
      </c>
    </row>
    <row r="77" spans="1:38">
      <c r="A77" t="s">
        <v>119</v>
      </c>
      <c r="B77" s="34">
        <v>261.62</v>
      </c>
      <c r="C77" s="34">
        <v>74.13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118.34</v>
      </c>
      <c r="N77">
        <v>271.91000000000003</v>
      </c>
      <c r="O77">
        <v>101.26</v>
      </c>
      <c r="P77">
        <v>2.33</v>
      </c>
      <c r="Q77">
        <v>7.21</v>
      </c>
      <c r="R77" s="93">
        <v>0</v>
      </c>
      <c r="S77" s="93">
        <v>0</v>
      </c>
      <c r="T77" s="93">
        <v>0</v>
      </c>
      <c r="U77">
        <v>2</v>
      </c>
      <c r="V77">
        <v>0</v>
      </c>
      <c r="W77">
        <v>2.7</v>
      </c>
      <c r="X77">
        <v>20</v>
      </c>
      <c r="Y77">
        <v>6.66</v>
      </c>
      <c r="Z77">
        <v>6.67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10.25</v>
      </c>
      <c r="AH77">
        <v>19.63</v>
      </c>
      <c r="AI77">
        <v>19.63</v>
      </c>
      <c r="AJ77">
        <v>30.94</v>
      </c>
      <c r="AK77">
        <v>0</v>
      </c>
      <c r="AL77">
        <v>0</v>
      </c>
    </row>
    <row r="78" spans="1:38">
      <c r="A78" t="s">
        <v>120</v>
      </c>
      <c r="B78" s="34">
        <v>261.62</v>
      </c>
      <c r="C78" s="34">
        <v>74.13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118.34</v>
      </c>
      <c r="N78">
        <v>271.91000000000003</v>
      </c>
      <c r="O78">
        <v>101.26</v>
      </c>
      <c r="P78">
        <v>2.33</v>
      </c>
      <c r="Q78">
        <v>7.21</v>
      </c>
      <c r="R78" s="93">
        <v>0</v>
      </c>
      <c r="S78" s="93">
        <v>0</v>
      </c>
      <c r="T78" s="93">
        <v>0</v>
      </c>
      <c r="U78">
        <v>2</v>
      </c>
      <c r="V78">
        <v>0</v>
      </c>
      <c r="W78">
        <v>2.7</v>
      </c>
      <c r="X78">
        <v>22</v>
      </c>
      <c r="Y78">
        <v>7.34</v>
      </c>
      <c r="Z78">
        <v>7.33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10.44</v>
      </c>
      <c r="AH78">
        <v>19.91</v>
      </c>
      <c r="AI78">
        <v>19.91</v>
      </c>
      <c r="AJ78">
        <v>30.94</v>
      </c>
      <c r="AK78">
        <v>0</v>
      </c>
      <c r="AL78">
        <v>0</v>
      </c>
    </row>
    <row r="79" spans="1:38">
      <c r="A79" t="s">
        <v>121</v>
      </c>
      <c r="B79" s="34">
        <v>261.62</v>
      </c>
      <c r="C79" s="34">
        <v>74.13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118.34</v>
      </c>
      <c r="N79">
        <v>271.91000000000003</v>
      </c>
      <c r="O79">
        <v>101.26</v>
      </c>
      <c r="P79">
        <v>2.1800000000000002</v>
      </c>
      <c r="Q79">
        <v>7.41</v>
      </c>
      <c r="R79" s="93">
        <v>0</v>
      </c>
      <c r="S79" s="93">
        <v>0</v>
      </c>
      <c r="T79" s="93">
        <v>0</v>
      </c>
      <c r="U79">
        <v>2</v>
      </c>
      <c r="V79">
        <v>0</v>
      </c>
      <c r="W79">
        <v>2.7</v>
      </c>
      <c r="X79">
        <v>22</v>
      </c>
      <c r="Y79">
        <v>7.34</v>
      </c>
      <c r="Z79">
        <v>7.33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10.23</v>
      </c>
      <c r="AH79">
        <v>20.18</v>
      </c>
      <c r="AI79">
        <v>20.18</v>
      </c>
      <c r="AJ79">
        <v>30.94</v>
      </c>
      <c r="AK79">
        <v>0</v>
      </c>
      <c r="AL79">
        <v>0</v>
      </c>
    </row>
    <row r="80" spans="1:38">
      <c r="A80" t="s">
        <v>122</v>
      </c>
      <c r="B80" s="34">
        <v>261.62</v>
      </c>
      <c r="C80" s="34">
        <v>74.13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118.34</v>
      </c>
      <c r="N80">
        <v>271.91000000000003</v>
      </c>
      <c r="O80">
        <v>101.26</v>
      </c>
      <c r="P80">
        <v>2.1800000000000002</v>
      </c>
      <c r="Q80">
        <v>7.41</v>
      </c>
      <c r="R80" s="93">
        <v>0</v>
      </c>
      <c r="S80" s="93">
        <v>0</v>
      </c>
      <c r="T80" s="93">
        <v>0</v>
      </c>
      <c r="U80">
        <v>2</v>
      </c>
      <c r="V80">
        <v>0</v>
      </c>
      <c r="W80">
        <v>2.7</v>
      </c>
      <c r="X80">
        <v>22</v>
      </c>
      <c r="Y80">
        <v>7.34</v>
      </c>
      <c r="Z80">
        <v>7.33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9.91</v>
      </c>
      <c r="AH80">
        <v>20.440000000000001</v>
      </c>
      <c r="AI80">
        <v>20.440000000000001</v>
      </c>
      <c r="AJ80">
        <v>29.97</v>
      </c>
      <c r="AK80">
        <v>0</v>
      </c>
      <c r="AL80">
        <v>0</v>
      </c>
    </row>
    <row r="81" spans="1:38">
      <c r="A81" t="s">
        <v>123</v>
      </c>
      <c r="B81" s="34">
        <v>261.62</v>
      </c>
      <c r="C81" s="34">
        <v>74.13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118.34</v>
      </c>
      <c r="N81">
        <v>271.91000000000003</v>
      </c>
      <c r="O81">
        <v>101.26</v>
      </c>
      <c r="P81">
        <v>2.1800000000000002</v>
      </c>
      <c r="Q81">
        <v>7.41</v>
      </c>
      <c r="R81" s="93">
        <v>0</v>
      </c>
      <c r="S81" s="93">
        <v>0</v>
      </c>
      <c r="T81" s="93">
        <v>0</v>
      </c>
      <c r="U81">
        <v>2</v>
      </c>
      <c r="V81">
        <v>0</v>
      </c>
      <c r="W81">
        <v>2.7</v>
      </c>
      <c r="X81">
        <v>30.12</v>
      </c>
      <c r="Y81">
        <v>10.050000000000001</v>
      </c>
      <c r="Z81">
        <v>10.039999999999999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9.66</v>
      </c>
      <c r="AH81">
        <v>27.42</v>
      </c>
      <c r="AI81">
        <v>27.42</v>
      </c>
      <c r="AJ81">
        <v>29.97</v>
      </c>
      <c r="AK81">
        <v>0</v>
      </c>
      <c r="AL81">
        <v>0</v>
      </c>
    </row>
    <row r="82" spans="1:38">
      <c r="A82" t="s">
        <v>124</v>
      </c>
      <c r="B82" s="34">
        <v>261.62</v>
      </c>
      <c r="C82" s="34">
        <v>74.13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118.34</v>
      </c>
      <c r="N82">
        <v>271.91000000000003</v>
      </c>
      <c r="O82">
        <v>101.26</v>
      </c>
      <c r="P82">
        <v>2.1800000000000002</v>
      </c>
      <c r="Q82">
        <v>7.41</v>
      </c>
      <c r="R82" s="93">
        <v>0</v>
      </c>
      <c r="S82" s="93">
        <v>0</v>
      </c>
      <c r="T82" s="93">
        <v>0</v>
      </c>
      <c r="U82">
        <v>2</v>
      </c>
      <c r="V82">
        <v>0</v>
      </c>
      <c r="W82">
        <v>2.7</v>
      </c>
      <c r="X82">
        <v>29.81</v>
      </c>
      <c r="Y82">
        <v>9.94</v>
      </c>
      <c r="Z82">
        <v>9.93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9.5500000000000007</v>
      </c>
      <c r="AH82">
        <v>26.86</v>
      </c>
      <c r="AI82">
        <v>26.86</v>
      </c>
      <c r="AJ82">
        <v>29.97</v>
      </c>
      <c r="AK82">
        <v>0</v>
      </c>
      <c r="AL82">
        <v>0</v>
      </c>
    </row>
    <row r="83" spans="1:38">
      <c r="A83" t="s">
        <v>125</v>
      </c>
      <c r="B83" s="34">
        <v>261.62</v>
      </c>
      <c r="C83" s="34">
        <v>74.13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118.34</v>
      </c>
      <c r="N83">
        <v>271.91000000000003</v>
      </c>
      <c r="O83">
        <v>101.26</v>
      </c>
      <c r="P83">
        <v>2.1800000000000002</v>
      </c>
      <c r="Q83">
        <v>7.41</v>
      </c>
      <c r="R83" s="93">
        <v>0</v>
      </c>
      <c r="S83" s="93">
        <v>0</v>
      </c>
      <c r="T83" s="93">
        <v>0</v>
      </c>
      <c r="U83">
        <v>2</v>
      </c>
      <c r="V83">
        <v>0</v>
      </c>
      <c r="W83">
        <v>2.65</v>
      </c>
      <c r="X83">
        <v>28.01</v>
      </c>
      <c r="Y83">
        <v>9.32</v>
      </c>
      <c r="Z83">
        <v>9.34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9.33</v>
      </c>
      <c r="AH83">
        <v>26.89</v>
      </c>
      <c r="AI83">
        <v>26.89</v>
      </c>
      <c r="AJ83">
        <v>29</v>
      </c>
      <c r="AK83">
        <v>0</v>
      </c>
      <c r="AL83">
        <v>0</v>
      </c>
    </row>
    <row r="84" spans="1:38">
      <c r="A84" t="s">
        <v>126</v>
      </c>
      <c r="B84" s="34">
        <v>261.62</v>
      </c>
      <c r="C84" s="34">
        <v>74.13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118.34</v>
      </c>
      <c r="N84">
        <v>271.91000000000003</v>
      </c>
      <c r="O84">
        <v>101.26</v>
      </c>
      <c r="P84">
        <v>2.1800000000000002</v>
      </c>
      <c r="Q84">
        <v>7.41</v>
      </c>
      <c r="R84" s="93">
        <v>0</v>
      </c>
      <c r="S84" s="93">
        <v>0</v>
      </c>
      <c r="T84" s="93">
        <v>0</v>
      </c>
      <c r="U84">
        <v>2</v>
      </c>
      <c r="V84">
        <v>0</v>
      </c>
      <c r="W84">
        <v>2.65</v>
      </c>
      <c r="X84">
        <v>26.04</v>
      </c>
      <c r="Y84">
        <v>8.68</v>
      </c>
      <c r="Z84">
        <v>8.68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9.08</v>
      </c>
      <c r="AH84">
        <v>27.09</v>
      </c>
      <c r="AI84">
        <v>27.09</v>
      </c>
      <c r="AJ84">
        <v>29.97</v>
      </c>
      <c r="AK84">
        <v>0</v>
      </c>
      <c r="AL84">
        <v>0</v>
      </c>
    </row>
    <row r="85" spans="1:38">
      <c r="A85" t="s">
        <v>127</v>
      </c>
      <c r="B85" s="34">
        <v>261.62</v>
      </c>
      <c r="C85" s="34">
        <v>74.13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118.34</v>
      </c>
      <c r="N85">
        <v>271.91000000000003</v>
      </c>
      <c r="O85">
        <v>101.26</v>
      </c>
      <c r="P85">
        <v>2.1800000000000002</v>
      </c>
      <c r="Q85">
        <v>7.41</v>
      </c>
      <c r="R85" s="93">
        <v>0</v>
      </c>
      <c r="S85" s="93">
        <v>0</v>
      </c>
      <c r="T85" s="93">
        <v>0</v>
      </c>
      <c r="U85">
        <v>2</v>
      </c>
      <c r="V85">
        <v>0</v>
      </c>
      <c r="W85">
        <v>2.65</v>
      </c>
      <c r="X85">
        <v>24.11</v>
      </c>
      <c r="Y85">
        <v>8.0399999999999991</v>
      </c>
      <c r="Z85">
        <v>8.0399999999999991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8.89</v>
      </c>
      <c r="AH85">
        <v>32.75</v>
      </c>
      <c r="AI85">
        <v>32.75</v>
      </c>
      <c r="AJ85">
        <v>30.94</v>
      </c>
      <c r="AK85">
        <v>0</v>
      </c>
      <c r="AL85">
        <v>0</v>
      </c>
    </row>
    <row r="86" spans="1:38">
      <c r="A86" t="s">
        <v>128</v>
      </c>
      <c r="B86" s="34">
        <v>261.62</v>
      </c>
      <c r="C86" s="34">
        <v>74.13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118.34</v>
      </c>
      <c r="N86">
        <v>271.91000000000003</v>
      </c>
      <c r="O86">
        <v>101.26</v>
      </c>
      <c r="P86">
        <v>2.1800000000000002</v>
      </c>
      <c r="Q86">
        <v>7.41</v>
      </c>
      <c r="R86" s="93">
        <v>0</v>
      </c>
      <c r="S86" s="93">
        <v>0</v>
      </c>
      <c r="T86" s="93">
        <v>0</v>
      </c>
      <c r="U86">
        <v>2</v>
      </c>
      <c r="V86">
        <v>0</v>
      </c>
      <c r="W86">
        <v>2.65</v>
      </c>
      <c r="X86">
        <v>23.12</v>
      </c>
      <c r="Y86">
        <v>7.71</v>
      </c>
      <c r="Z86">
        <v>7.71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7.46</v>
      </c>
      <c r="AH86">
        <v>32.08</v>
      </c>
      <c r="AI86">
        <v>32.08</v>
      </c>
      <c r="AJ86">
        <v>30.94</v>
      </c>
      <c r="AK86">
        <v>0</v>
      </c>
      <c r="AL86">
        <v>0</v>
      </c>
    </row>
    <row r="87" spans="1:38">
      <c r="A87" t="s">
        <v>129</v>
      </c>
      <c r="B87" s="34">
        <v>261.62</v>
      </c>
      <c r="C87" s="34">
        <v>74.13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118.34</v>
      </c>
      <c r="N87">
        <v>271.91000000000003</v>
      </c>
      <c r="O87">
        <v>101.26</v>
      </c>
      <c r="P87">
        <v>2.1800000000000002</v>
      </c>
      <c r="Q87">
        <v>7.41</v>
      </c>
      <c r="R87" s="93">
        <v>0</v>
      </c>
      <c r="S87" s="93">
        <v>0</v>
      </c>
      <c r="T87" s="93">
        <v>0</v>
      </c>
      <c r="U87">
        <v>1.92</v>
      </c>
      <c r="V87">
        <v>0</v>
      </c>
      <c r="W87">
        <v>2.65</v>
      </c>
      <c r="X87">
        <v>22.62</v>
      </c>
      <c r="Y87">
        <v>7.55</v>
      </c>
      <c r="Z87">
        <v>7.54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7.16</v>
      </c>
      <c r="AH87">
        <v>31.75</v>
      </c>
      <c r="AI87">
        <v>31.75</v>
      </c>
      <c r="AJ87">
        <v>30.94</v>
      </c>
      <c r="AK87">
        <v>0</v>
      </c>
      <c r="AL87">
        <v>0</v>
      </c>
    </row>
    <row r="88" spans="1:38">
      <c r="A88" t="s">
        <v>130</v>
      </c>
      <c r="B88" s="34">
        <v>261.62</v>
      </c>
      <c r="C88" s="34">
        <v>74.13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118.34</v>
      </c>
      <c r="N88">
        <v>271.91000000000003</v>
      </c>
      <c r="O88">
        <v>101.26</v>
      </c>
      <c r="P88">
        <v>2.1800000000000002</v>
      </c>
      <c r="Q88">
        <v>7.41</v>
      </c>
      <c r="R88" s="93">
        <v>0</v>
      </c>
      <c r="S88" s="93">
        <v>0</v>
      </c>
      <c r="T88" s="93">
        <v>0</v>
      </c>
      <c r="U88">
        <v>1.92</v>
      </c>
      <c r="V88">
        <v>0</v>
      </c>
      <c r="W88">
        <v>2.65</v>
      </c>
      <c r="X88">
        <v>22</v>
      </c>
      <c r="Y88">
        <v>7.34</v>
      </c>
      <c r="Z88">
        <v>7.33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6.99</v>
      </c>
      <c r="AH88">
        <v>31.08</v>
      </c>
      <c r="AI88">
        <v>31.08</v>
      </c>
      <c r="AJ88">
        <v>30.94</v>
      </c>
      <c r="AK88">
        <v>0</v>
      </c>
      <c r="AL88">
        <v>0</v>
      </c>
    </row>
    <row r="89" spans="1:38">
      <c r="A89" t="s">
        <v>131</v>
      </c>
      <c r="B89" s="34">
        <v>261.62</v>
      </c>
      <c r="C89" s="34">
        <v>74.13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118.34</v>
      </c>
      <c r="N89">
        <v>271.91000000000003</v>
      </c>
      <c r="O89">
        <v>101.26</v>
      </c>
      <c r="P89">
        <v>2.1800000000000002</v>
      </c>
      <c r="Q89">
        <v>7.41</v>
      </c>
      <c r="R89" s="93">
        <v>0</v>
      </c>
      <c r="S89" s="93">
        <v>0</v>
      </c>
      <c r="T89" s="93">
        <v>0</v>
      </c>
      <c r="U89">
        <v>1.92</v>
      </c>
      <c r="V89">
        <v>0</v>
      </c>
      <c r="W89">
        <v>2.65</v>
      </c>
      <c r="X89">
        <v>22</v>
      </c>
      <c r="Y89">
        <v>7.34</v>
      </c>
      <c r="Z89">
        <v>7.33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6.9</v>
      </c>
      <c r="AH89">
        <v>30.08</v>
      </c>
      <c r="AI89">
        <v>30.08</v>
      </c>
      <c r="AJ89">
        <v>30.94</v>
      </c>
      <c r="AK89">
        <v>0</v>
      </c>
      <c r="AL89">
        <v>0</v>
      </c>
    </row>
    <row r="90" spans="1:38">
      <c r="A90" t="s">
        <v>132</v>
      </c>
      <c r="B90" s="34">
        <v>261.62</v>
      </c>
      <c r="C90" s="34">
        <v>74.13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118.34</v>
      </c>
      <c r="N90">
        <v>271.91000000000003</v>
      </c>
      <c r="O90">
        <v>101.26</v>
      </c>
      <c r="P90">
        <v>2.1800000000000002</v>
      </c>
      <c r="Q90">
        <v>7.41</v>
      </c>
      <c r="R90" s="93">
        <v>0</v>
      </c>
      <c r="S90" s="93">
        <v>0</v>
      </c>
      <c r="T90" s="93">
        <v>0</v>
      </c>
      <c r="U90">
        <v>1.92</v>
      </c>
      <c r="V90">
        <v>0</v>
      </c>
      <c r="W90">
        <v>2.65</v>
      </c>
      <c r="X90">
        <v>22</v>
      </c>
      <c r="Y90">
        <v>7.34</v>
      </c>
      <c r="Z90">
        <v>7.33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6.79</v>
      </c>
      <c r="AH90">
        <v>21.99</v>
      </c>
      <c r="AI90">
        <v>21.99</v>
      </c>
      <c r="AJ90">
        <v>30.94</v>
      </c>
      <c r="AK90">
        <v>0</v>
      </c>
      <c r="AL90">
        <v>0</v>
      </c>
    </row>
    <row r="91" spans="1:38">
      <c r="A91" t="s">
        <v>133</v>
      </c>
      <c r="B91" s="34">
        <v>261.62</v>
      </c>
      <c r="C91" s="34">
        <v>74.13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118.34</v>
      </c>
      <c r="N91">
        <v>271.91000000000003</v>
      </c>
      <c r="O91">
        <v>101.26</v>
      </c>
      <c r="P91">
        <v>2.1</v>
      </c>
      <c r="Q91">
        <v>7.41</v>
      </c>
      <c r="R91" s="93">
        <v>0</v>
      </c>
      <c r="S91" s="93">
        <v>0</v>
      </c>
      <c r="T91" s="93">
        <v>0</v>
      </c>
      <c r="U91">
        <v>1.92</v>
      </c>
      <c r="V91">
        <v>0</v>
      </c>
      <c r="W91">
        <v>2.65</v>
      </c>
      <c r="X91">
        <v>22</v>
      </c>
      <c r="Y91">
        <v>7.34</v>
      </c>
      <c r="Z91">
        <v>7.33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6.77</v>
      </c>
      <c r="AH91">
        <v>21.66</v>
      </c>
      <c r="AI91">
        <v>21.66</v>
      </c>
      <c r="AJ91">
        <v>29.97</v>
      </c>
      <c r="AK91">
        <v>0</v>
      </c>
      <c r="AL91">
        <v>0</v>
      </c>
    </row>
    <row r="92" spans="1:38">
      <c r="A92" t="s">
        <v>134</v>
      </c>
      <c r="B92" s="34">
        <v>261.62</v>
      </c>
      <c r="C92" s="34">
        <v>74.13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118.34</v>
      </c>
      <c r="N92">
        <v>271.91000000000003</v>
      </c>
      <c r="O92">
        <v>101.26</v>
      </c>
      <c r="P92">
        <v>2.1</v>
      </c>
      <c r="Q92">
        <v>7.41</v>
      </c>
      <c r="R92" s="93">
        <v>0</v>
      </c>
      <c r="S92" s="93">
        <v>0</v>
      </c>
      <c r="T92" s="93">
        <v>0</v>
      </c>
      <c r="U92">
        <v>1.92</v>
      </c>
      <c r="V92">
        <v>0</v>
      </c>
      <c r="W92">
        <v>2.65</v>
      </c>
      <c r="X92">
        <v>22</v>
      </c>
      <c r="Y92">
        <v>7.34</v>
      </c>
      <c r="Z92">
        <v>7.33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6.73</v>
      </c>
      <c r="AH92">
        <v>21.48</v>
      </c>
      <c r="AI92">
        <v>21.48</v>
      </c>
      <c r="AJ92">
        <v>29.97</v>
      </c>
      <c r="AK92">
        <v>0</v>
      </c>
      <c r="AL92">
        <v>0</v>
      </c>
    </row>
    <row r="93" spans="1:38">
      <c r="A93" t="s">
        <v>135</v>
      </c>
      <c r="B93" s="34">
        <v>261.62</v>
      </c>
      <c r="C93" s="34">
        <v>74.13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118.34</v>
      </c>
      <c r="N93">
        <v>271.91000000000003</v>
      </c>
      <c r="O93">
        <v>101.26</v>
      </c>
      <c r="P93">
        <v>2.1</v>
      </c>
      <c r="Q93">
        <v>7.41</v>
      </c>
      <c r="R93" s="93">
        <v>0</v>
      </c>
      <c r="S93" s="93">
        <v>0</v>
      </c>
      <c r="T93" s="93">
        <v>0</v>
      </c>
      <c r="U93">
        <v>1.92</v>
      </c>
      <c r="V93">
        <v>0</v>
      </c>
      <c r="W93">
        <v>2.65</v>
      </c>
      <c r="X93">
        <v>22</v>
      </c>
      <c r="Y93">
        <v>7.34</v>
      </c>
      <c r="Z93">
        <v>7.33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6.8</v>
      </c>
      <c r="AH93">
        <v>20.78</v>
      </c>
      <c r="AI93">
        <v>20.78</v>
      </c>
      <c r="AJ93">
        <v>29</v>
      </c>
      <c r="AK93">
        <v>0</v>
      </c>
      <c r="AL93">
        <v>0</v>
      </c>
    </row>
    <row r="94" spans="1:38">
      <c r="A94" t="s">
        <v>136</v>
      </c>
      <c r="B94" s="34">
        <v>261.62</v>
      </c>
      <c r="C94" s="34">
        <v>74.13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118.34</v>
      </c>
      <c r="N94">
        <v>271.91000000000003</v>
      </c>
      <c r="O94">
        <v>101.26</v>
      </c>
      <c r="P94">
        <v>2.1</v>
      </c>
      <c r="Q94">
        <v>7.41</v>
      </c>
      <c r="R94" s="93">
        <v>0</v>
      </c>
      <c r="S94" s="93">
        <v>0</v>
      </c>
      <c r="T94" s="93">
        <v>0</v>
      </c>
      <c r="U94">
        <v>1.92</v>
      </c>
      <c r="V94">
        <v>0</v>
      </c>
      <c r="W94">
        <v>2.65</v>
      </c>
      <c r="X94">
        <v>22</v>
      </c>
      <c r="Y94">
        <v>7.34</v>
      </c>
      <c r="Z94">
        <v>7.33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7.05</v>
      </c>
      <c r="AH94">
        <v>20.399999999999999</v>
      </c>
      <c r="AI94">
        <v>20.399999999999999</v>
      </c>
      <c r="AJ94">
        <v>29</v>
      </c>
      <c r="AK94">
        <v>0</v>
      </c>
      <c r="AL94">
        <v>0</v>
      </c>
    </row>
    <row r="95" spans="1:38">
      <c r="A95" t="s">
        <v>137</v>
      </c>
      <c r="B95" s="34">
        <v>261.62</v>
      </c>
      <c r="C95" s="34">
        <v>74.13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96.68</v>
      </c>
      <c r="N95">
        <v>271.91000000000003</v>
      </c>
      <c r="O95">
        <v>101.26</v>
      </c>
      <c r="P95">
        <v>2.1</v>
      </c>
      <c r="Q95">
        <v>7.41</v>
      </c>
      <c r="R95" s="93">
        <v>0</v>
      </c>
      <c r="S95" s="93">
        <v>0</v>
      </c>
      <c r="T95" s="93">
        <v>0</v>
      </c>
      <c r="U95">
        <v>1.92</v>
      </c>
      <c r="V95">
        <v>0</v>
      </c>
      <c r="W95">
        <v>2.65</v>
      </c>
      <c r="X95">
        <v>22</v>
      </c>
      <c r="Y95">
        <v>7.34</v>
      </c>
      <c r="Z95">
        <v>7.33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7.3</v>
      </c>
      <c r="AH95">
        <v>19.899999999999999</v>
      </c>
      <c r="AI95">
        <v>19.899999999999999</v>
      </c>
      <c r="AJ95">
        <v>28.04</v>
      </c>
      <c r="AK95">
        <v>0</v>
      </c>
      <c r="AL95">
        <v>0</v>
      </c>
    </row>
    <row r="96" spans="1:38">
      <c r="A96" t="s">
        <v>138</v>
      </c>
      <c r="B96" s="34">
        <v>261.62</v>
      </c>
      <c r="C96" s="34">
        <v>74.13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96.68</v>
      </c>
      <c r="N96">
        <v>271.91000000000003</v>
      </c>
      <c r="O96">
        <v>101.26</v>
      </c>
      <c r="P96">
        <v>2.1</v>
      </c>
      <c r="Q96">
        <v>7.41</v>
      </c>
      <c r="R96" s="93">
        <v>0</v>
      </c>
      <c r="S96" s="93">
        <v>0</v>
      </c>
      <c r="T96" s="93">
        <v>0</v>
      </c>
      <c r="U96">
        <v>1.92</v>
      </c>
      <c r="V96">
        <v>0</v>
      </c>
      <c r="W96">
        <v>2.65</v>
      </c>
      <c r="X96">
        <v>22</v>
      </c>
      <c r="Y96">
        <v>7.34</v>
      </c>
      <c r="Z96">
        <v>7.33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7.56</v>
      </c>
      <c r="AH96">
        <v>19.38</v>
      </c>
      <c r="AI96">
        <v>19.38</v>
      </c>
      <c r="AJ96">
        <v>28.04</v>
      </c>
      <c r="AK96">
        <v>0</v>
      </c>
      <c r="AL96">
        <v>0</v>
      </c>
    </row>
    <row r="97" spans="1:50">
      <c r="A97" t="s">
        <v>139</v>
      </c>
      <c r="B97" s="34">
        <v>261.62</v>
      </c>
      <c r="C97" s="34">
        <v>74.13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87.98</v>
      </c>
      <c r="N97">
        <v>271.91000000000003</v>
      </c>
      <c r="O97">
        <v>101.26</v>
      </c>
      <c r="P97">
        <v>2.1</v>
      </c>
      <c r="Q97">
        <v>7.41</v>
      </c>
      <c r="R97" s="93">
        <v>0</v>
      </c>
      <c r="S97" s="93">
        <v>0</v>
      </c>
      <c r="T97" s="93">
        <v>0</v>
      </c>
      <c r="U97">
        <v>1.92</v>
      </c>
      <c r="V97">
        <v>0</v>
      </c>
      <c r="W97">
        <v>2.65</v>
      </c>
      <c r="X97">
        <v>22</v>
      </c>
      <c r="Y97">
        <v>7.34</v>
      </c>
      <c r="Z97">
        <v>7.33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7.66</v>
      </c>
      <c r="AH97">
        <v>19</v>
      </c>
      <c r="AI97">
        <v>19</v>
      </c>
      <c r="AJ97">
        <v>28.04</v>
      </c>
      <c r="AK97">
        <v>0</v>
      </c>
      <c r="AL97">
        <v>0</v>
      </c>
    </row>
    <row r="98" spans="1:50">
      <c r="A98" t="s">
        <v>140</v>
      </c>
      <c r="B98" s="34">
        <v>261.62</v>
      </c>
      <c r="C98" s="34">
        <v>74.13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79.28</v>
      </c>
      <c r="N98">
        <v>271.91000000000003</v>
      </c>
      <c r="O98">
        <v>101.26</v>
      </c>
      <c r="P98">
        <v>2.1</v>
      </c>
      <c r="Q98">
        <v>7.41</v>
      </c>
      <c r="R98" s="93">
        <v>0</v>
      </c>
      <c r="S98" s="93">
        <v>0</v>
      </c>
      <c r="T98" s="93">
        <v>0</v>
      </c>
      <c r="U98">
        <v>1.92</v>
      </c>
      <c r="V98">
        <v>0</v>
      </c>
      <c r="W98">
        <v>2.65</v>
      </c>
      <c r="X98">
        <v>22</v>
      </c>
      <c r="Y98">
        <v>7.34</v>
      </c>
      <c r="Z98">
        <v>7.33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7.45</v>
      </c>
      <c r="AH98">
        <v>19</v>
      </c>
      <c r="AI98">
        <v>19</v>
      </c>
      <c r="AJ98">
        <v>28.04</v>
      </c>
      <c r="AK98">
        <v>0</v>
      </c>
      <c r="AL98">
        <v>0</v>
      </c>
    </row>
    <row r="99" spans="1:50">
      <c r="A99" t="s">
        <v>141</v>
      </c>
      <c r="B99" s="34">
        <f>SUM(B3:B98)/4000</f>
        <v>6.2260774999999979</v>
      </c>
      <c r="C99" s="34">
        <f t="shared" ref="C99:P99" si="2">SUM(C3:C98)/4000</f>
        <v>1.7603575000000018</v>
      </c>
      <c r="D99" s="93">
        <f t="shared" ref="D99" si="3">SUM(D3:D98)/4000</f>
        <v>0.95593249999999985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9.7250000000000017E-2</v>
      </c>
      <c r="K99" s="37">
        <f t="shared" si="2"/>
        <v>9.7250000000000017E-2</v>
      </c>
      <c r="L99" s="37">
        <f t="shared" si="2"/>
        <v>9.9680000000000032E-2</v>
      </c>
      <c r="M99">
        <f t="shared" si="2"/>
        <v>2.5612400000000028</v>
      </c>
      <c r="N99">
        <f t="shared" si="2"/>
        <v>6.525839999999997</v>
      </c>
      <c r="O99">
        <f t="shared" si="2"/>
        <v>2.430240000000004</v>
      </c>
      <c r="P99">
        <f t="shared" si="2"/>
        <v>5.287000000000007E-2</v>
      </c>
      <c r="Q99">
        <f t="shared" ref="Q99:AF99" si="5">SUM(Q3:Q98)/4000</f>
        <v>0.18685249999999973</v>
      </c>
      <c r="R99" s="93">
        <f t="shared" si="5"/>
        <v>0.31877750000000027</v>
      </c>
      <c r="S99" s="93">
        <f t="shared" si="5"/>
        <v>0.32084000000000013</v>
      </c>
      <c r="T99" s="93">
        <f t="shared" si="5"/>
        <v>0.31631500000000012</v>
      </c>
      <c r="U99">
        <f t="shared" si="5"/>
        <v>4.8099999999999948E-2</v>
      </c>
      <c r="V99">
        <f t="shared" si="5"/>
        <v>0.89629043699999977</v>
      </c>
      <c r="W99">
        <f t="shared" si="5"/>
        <v>6.359999999999999E-2</v>
      </c>
      <c r="X99">
        <f t="shared" si="5"/>
        <v>0.59296499999999985</v>
      </c>
      <c r="Y99">
        <f t="shared" si="5"/>
        <v>0.19757999999999998</v>
      </c>
      <c r="Z99">
        <f t="shared" si="5"/>
        <v>0.19766499999999998</v>
      </c>
      <c r="AA99">
        <f t="shared" si="5"/>
        <v>1.6100850000000004</v>
      </c>
      <c r="AB99">
        <f t="shared" si="5"/>
        <v>0.32199500000000009</v>
      </c>
      <c r="AC99">
        <f t="shared" si="5"/>
        <v>0.56982999999999995</v>
      </c>
      <c r="AD99">
        <f t="shared" si="5"/>
        <v>0.31218750000000001</v>
      </c>
      <c r="AE99">
        <f t="shared" si="5"/>
        <v>0.54349999999999998</v>
      </c>
      <c r="AF99">
        <f t="shared" si="5"/>
        <v>0.27224999999999999</v>
      </c>
      <c r="AG99">
        <f t="shared" ref="AG99:AM99" si="6">SUM(AG3:AG98)/4000</f>
        <v>0.17600000000000018</v>
      </c>
      <c r="AH99">
        <f t="shared" si="6"/>
        <v>0.45192000000000021</v>
      </c>
      <c r="AI99">
        <f t="shared" si="6"/>
        <v>0.45192000000000021</v>
      </c>
      <c r="AJ99">
        <f t="shared" si="6"/>
        <v>0.68783500000000031</v>
      </c>
      <c r="AK99">
        <f t="shared" si="6"/>
        <v>1.2822250000000002</v>
      </c>
      <c r="AL99">
        <f t="shared" si="6"/>
        <v>0.54952500000000004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4"/>
      <c r="AH115" s="154"/>
      <c r="AI115" s="154"/>
    </row>
    <row r="116" spans="33:35">
      <c r="AG116" s="154"/>
      <c r="AH116" s="154"/>
      <c r="AI116" s="154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45233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254.80282378351231</v>
      </c>
      <c r="L3">
        <v>9.4227220044071771</v>
      </c>
      <c r="M3">
        <v>31.192829234658703</v>
      </c>
      <c r="N3">
        <v>51.882718076720963</v>
      </c>
      <c r="O3">
        <v>73.282950244647026</v>
      </c>
      <c r="P3">
        <v>17.491058906030855</v>
      </c>
      <c r="Q3">
        <v>4.3851324290998761</v>
      </c>
      <c r="R3">
        <v>14.74060646451183</v>
      </c>
      <c r="S3">
        <v>11.586733444629939</v>
      </c>
      <c r="T3">
        <v>0</v>
      </c>
      <c r="U3">
        <v>62.111637068688715</v>
      </c>
      <c r="V3">
        <v>9.1029940119760493</v>
      </c>
      <c r="W3">
        <v>19.856641791044776</v>
      </c>
      <c r="X3">
        <v>43.191821623895663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6.1515000000000004</v>
      </c>
      <c r="AG3">
        <v>13.844313120000001</v>
      </c>
      <c r="AH3">
        <v>9.1502399999999984</v>
      </c>
      <c r="AI3">
        <v>0</v>
      </c>
      <c r="AJ3">
        <v>0</v>
      </c>
      <c r="AK3">
        <v>11.593920000000001</v>
      </c>
      <c r="AL3">
        <v>1.7337999999999996</v>
      </c>
      <c r="AM3">
        <v>0</v>
      </c>
      <c r="AN3">
        <v>0</v>
      </c>
      <c r="AO3">
        <v>0.51649919999999983</v>
      </c>
      <c r="AP3">
        <v>2.2505361551338487</v>
      </c>
      <c r="AQ3">
        <v>0</v>
      </c>
      <c r="AR3">
        <v>21.820499999999996</v>
      </c>
      <c r="AS3">
        <v>14.009049424323523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668.40538232698054</v>
      </c>
      <c r="DN3">
        <v>22.953238656300925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254.80282378351231</v>
      </c>
      <c r="L4">
        <v>9.4227220044071771</v>
      </c>
      <c r="M4">
        <v>31.192829234658703</v>
      </c>
      <c r="N4">
        <v>51.882718076720963</v>
      </c>
      <c r="O4">
        <v>73.282950244647026</v>
      </c>
      <c r="P4">
        <v>17.491058906030855</v>
      </c>
      <c r="Q4">
        <v>4.3851324290998761</v>
      </c>
      <c r="R4">
        <v>14.74060646451183</v>
      </c>
      <c r="S4">
        <v>11.586733444629939</v>
      </c>
      <c r="T4">
        <v>0</v>
      </c>
      <c r="U4">
        <v>62.111637068688715</v>
      </c>
      <c r="V4">
        <v>9.1029940119760493</v>
      </c>
      <c r="W4">
        <v>19.856641791044776</v>
      </c>
      <c r="X4">
        <v>43.191821623895663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6.1515000000000004</v>
      </c>
      <c r="AG4">
        <v>13.844313120000001</v>
      </c>
      <c r="AH4">
        <v>9.1502399999999984</v>
      </c>
      <c r="AI4">
        <v>0</v>
      </c>
      <c r="AJ4">
        <v>0</v>
      </c>
      <c r="AK4">
        <v>11.593920000000001</v>
      </c>
      <c r="AL4">
        <v>1.7337999999999996</v>
      </c>
      <c r="AM4">
        <v>0</v>
      </c>
      <c r="AN4">
        <v>0</v>
      </c>
      <c r="AO4">
        <v>0.51649919999999983</v>
      </c>
      <c r="AP4">
        <v>2.2505361551338487</v>
      </c>
      <c r="AQ4">
        <v>0</v>
      </c>
      <c r="AR4">
        <v>21.820499999999996</v>
      </c>
      <c r="AS4">
        <v>14.009049424323523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668.40538232698054</v>
      </c>
      <c r="DN4">
        <v>22.953238656300925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254.80969472749396</v>
      </c>
      <c r="L5">
        <v>9.4227220044071771</v>
      </c>
      <c r="M5">
        <v>31.192829234658703</v>
      </c>
      <c r="N5">
        <v>51.882718076720963</v>
      </c>
      <c r="O5">
        <v>73.282950244647026</v>
      </c>
      <c r="P5">
        <v>17.491058906030855</v>
      </c>
      <c r="Q5">
        <v>4.3851324290998761</v>
      </c>
      <c r="R5">
        <v>14.74060646451183</v>
      </c>
      <c r="S5">
        <v>11.586733444629939</v>
      </c>
      <c r="T5">
        <v>0</v>
      </c>
      <c r="U5">
        <v>62.111637068688715</v>
      </c>
      <c r="V5">
        <v>9.1029940119760493</v>
      </c>
      <c r="W5">
        <v>19.856641791044776</v>
      </c>
      <c r="X5">
        <v>43.191821623895663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7.2375940000000005</v>
      </c>
      <c r="AF5">
        <v>6.1515000000000004</v>
      </c>
      <c r="AG5">
        <v>13.844313120000001</v>
      </c>
      <c r="AH5">
        <v>9.1502399999999984</v>
      </c>
      <c r="AI5">
        <v>0</v>
      </c>
      <c r="AJ5">
        <v>0</v>
      </c>
      <c r="AK5">
        <v>11.593920000000001</v>
      </c>
      <c r="AL5">
        <v>1.7337999999999996</v>
      </c>
      <c r="AM5">
        <v>0</v>
      </c>
      <c r="AN5">
        <v>0</v>
      </c>
      <c r="AO5">
        <v>0.51649919999999983</v>
      </c>
      <c r="AP5">
        <v>2.2505361551338487</v>
      </c>
      <c r="AQ5">
        <v>0</v>
      </c>
      <c r="AR5">
        <v>3.8791999999999995</v>
      </c>
      <c r="AS5">
        <v>14.009049424323523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651.0663765001683</v>
      </c>
      <c r="DN5">
        <v>22.357815427094732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254.80969472749396</v>
      </c>
      <c r="L6">
        <v>9.4227220044071771</v>
      </c>
      <c r="M6">
        <v>31.192829234658703</v>
      </c>
      <c r="N6">
        <v>51.882718076720963</v>
      </c>
      <c r="O6">
        <v>73.282950244647026</v>
      </c>
      <c r="P6">
        <v>17.491058906030855</v>
      </c>
      <c r="Q6">
        <v>4.3851324290998761</v>
      </c>
      <c r="R6">
        <v>14.74060646451183</v>
      </c>
      <c r="S6">
        <v>11.586733444629939</v>
      </c>
      <c r="T6">
        <v>0</v>
      </c>
      <c r="U6">
        <v>62.111637068688715</v>
      </c>
      <c r="V6">
        <v>9.1029940119760493</v>
      </c>
      <c r="W6">
        <v>19.856641791044776</v>
      </c>
      <c r="X6">
        <v>43.191821623895663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7.2375940000000005</v>
      </c>
      <c r="AF6">
        <v>6.1515000000000004</v>
      </c>
      <c r="AG6">
        <v>13.844313120000001</v>
      </c>
      <c r="AH6">
        <v>9.1502399999999984</v>
      </c>
      <c r="AI6">
        <v>0</v>
      </c>
      <c r="AJ6">
        <v>0</v>
      </c>
      <c r="AK6">
        <v>11.593920000000001</v>
      </c>
      <c r="AL6">
        <v>1.7337999999999996</v>
      </c>
      <c r="AM6">
        <v>0</v>
      </c>
      <c r="AN6">
        <v>0</v>
      </c>
      <c r="AO6">
        <v>0.51649919999999983</v>
      </c>
      <c r="AP6">
        <v>2.2505361551338487</v>
      </c>
      <c r="AQ6">
        <v>0</v>
      </c>
      <c r="AR6">
        <v>2.9093999999999993</v>
      </c>
      <c r="AS6">
        <v>14.009049424323523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650.12877359663571</v>
      </c>
      <c r="DN6">
        <v>22.325618330627339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254.80969472749396</v>
      </c>
      <c r="L7">
        <v>9.4227220044071771</v>
      </c>
      <c r="M7">
        <v>31.192829234658703</v>
      </c>
      <c r="N7">
        <v>51.882718076720963</v>
      </c>
      <c r="O7">
        <v>73.282950244647026</v>
      </c>
      <c r="P7">
        <v>17.491058906030855</v>
      </c>
      <c r="Q7">
        <v>4.3851324290998761</v>
      </c>
      <c r="R7">
        <v>14.74060646451183</v>
      </c>
      <c r="S7">
        <v>11.586733444629939</v>
      </c>
      <c r="T7">
        <v>0</v>
      </c>
      <c r="U7">
        <v>62.111637068688715</v>
      </c>
      <c r="V7">
        <v>9.1029940119760493</v>
      </c>
      <c r="W7">
        <v>19.856641791044776</v>
      </c>
      <c r="X7">
        <v>43.191821623895663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7.2375940000000005</v>
      </c>
      <c r="AF7">
        <v>6.1515000000000004</v>
      </c>
      <c r="AG7">
        <v>13.844313120000001</v>
      </c>
      <c r="AH7">
        <v>9.1502399999999984</v>
      </c>
      <c r="AI7">
        <v>0</v>
      </c>
      <c r="AJ7">
        <v>0</v>
      </c>
      <c r="AK7">
        <v>11.593920000000001</v>
      </c>
      <c r="AL7">
        <v>1.7337999999999996</v>
      </c>
      <c r="AM7">
        <v>0</v>
      </c>
      <c r="AN7">
        <v>0</v>
      </c>
      <c r="AO7">
        <v>0.51649919999999983</v>
      </c>
      <c r="AP7">
        <v>5.2364349989576819</v>
      </c>
      <c r="AQ7">
        <v>0</v>
      </c>
      <c r="AR7">
        <v>2.9093999999999993</v>
      </c>
      <c r="AS7">
        <v>5.0218000000000007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644.32649314488572</v>
      </c>
      <c r="DN7">
        <v>22.12654820187754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254.80969472749396</v>
      </c>
      <c r="L8">
        <v>9.4227220044071771</v>
      </c>
      <c r="M8">
        <v>31.192829234658703</v>
      </c>
      <c r="N8">
        <v>51.882718076720963</v>
      </c>
      <c r="O8">
        <v>73.282950244647026</v>
      </c>
      <c r="P8">
        <v>17.491058906030855</v>
      </c>
      <c r="Q8">
        <v>4.3851324290998761</v>
      </c>
      <c r="R8">
        <v>14.74060646451183</v>
      </c>
      <c r="S8">
        <v>11.586733444629939</v>
      </c>
      <c r="T8">
        <v>0</v>
      </c>
      <c r="U8">
        <v>62.111637068688715</v>
      </c>
      <c r="V8">
        <v>9.1029940119760493</v>
      </c>
      <c r="W8">
        <v>19.856641791044776</v>
      </c>
      <c r="X8">
        <v>43.191821623895663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7.2375940000000005</v>
      </c>
      <c r="AF8">
        <v>6.1515000000000004</v>
      </c>
      <c r="AG8">
        <v>13.844313120000001</v>
      </c>
      <c r="AH8">
        <v>9.1502399999999984</v>
      </c>
      <c r="AI8">
        <v>0</v>
      </c>
      <c r="AJ8">
        <v>0</v>
      </c>
      <c r="AK8">
        <v>11.593920000000001</v>
      </c>
      <c r="AL8">
        <v>1.7337999999999996</v>
      </c>
      <c r="AM8">
        <v>0</v>
      </c>
      <c r="AN8">
        <v>0</v>
      </c>
      <c r="AO8">
        <v>0.51649919999999983</v>
      </c>
      <c r="AP8">
        <v>5.2364349989576819</v>
      </c>
      <c r="AQ8">
        <v>0</v>
      </c>
      <c r="AR8">
        <v>2.9093999999999993</v>
      </c>
      <c r="AS8">
        <v>4.1356000000000002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643.46971500245331</v>
      </c>
      <c r="DN8">
        <v>22.097126344309892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254.80969472749396</v>
      </c>
      <c r="L9">
        <v>9.4227220044071771</v>
      </c>
      <c r="M9">
        <v>31.192829234658703</v>
      </c>
      <c r="N9">
        <v>51.882718076720963</v>
      </c>
      <c r="O9">
        <v>73.282950244647026</v>
      </c>
      <c r="P9">
        <v>17.491058906030855</v>
      </c>
      <c r="Q9">
        <v>4.3851324290998761</v>
      </c>
      <c r="R9">
        <v>14.74060646451183</v>
      </c>
      <c r="S9">
        <v>11.586733444629939</v>
      </c>
      <c r="T9">
        <v>0</v>
      </c>
      <c r="U9">
        <v>62.111637068688715</v>
      </c>
      <c r="V9">
        <v>9.1029940119760493</v>
      </c>
      <c r="W9">
        <v>19.856641791044776</v>
      </c>
      <c r="X9">
        <v>43.191821623895663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7.2375940000000005</v>
      </c>
      <c r="AF9">
        <v>6.1515000000000004</v>
      </c>
      <c r="AG9">
        <v>13.844313120000001</v>
      </c>
      <c r="AH9">
        <v>0</v>
      </c>
      <c r="AI9">
        <v>0</v>
      </c>
      <c r="AJ9">
        <v>0</v>
      </c>
      <c r="AK9">
        <v>11.593920000000001</v>
      </c>
      <c r="AL9">
        <v>1.7337999999999996</v>
      </c>
      <c r="AM9">
        <v>0</v>
      </c>
      <c r="AN9">
        <v>0</v>
      </c>
      <c r="AO9">
        <v>0.51649919999999983</v>
      </c>
      <c r="AP9">
        <v>5.2364349989576819</v>
      </c>
      <c r="AQ9">
        <v>0</v>
      </c>
      <c r="AR9">
        <v>2.9093999999999993</v>
      </c>
      <c r="AS9">
        <v>4.1356000000000002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634.62326305829276</v>
      </c>
      <c r="DN9">
        <v>21.793338288470402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254.80645550802137</v>
      </c>
      <c r="L10">
        <v>9.4227220044071771</v>
      </c>
      <c r="M10">
        <v>31.192829234658703</v>
      </c>
      <c r="N10">
        <v>51.882718076720963</v>
      </c>
      <c r="O10">
        <v>73.282950244647026</v>
      </c>
      <c r="P10">
        <v>17.491058906030855</v>
      </c>
      <c r="Q10">
        <v>4.3851324290998761</v>
      </c>
      <c r="R10">
        <v>14.74060646451183</v>
      </c>
      <c r="S10">
        <v>11.586733444629939</v>
      </c>
      <c r="T10">
        <v>0</v>
      </c>
      <c r="U10">
        <v>62.111637068688715</v>
      </c>
      <c r="V10">
        <v>9.1029940119760493</v>
      </c>
      <c r="W10">
        <v>19.856641791044776</v>
      </c>
      <c r="X10">
        <v>43.191821623895663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7.2375940000000005</v>
      </c>
      <c r="AF10">
        <v>6.1515000000000004</v>
      </c>
      <c r="AG10">
        <v>13.844313120000001</v>
      </c>
      <c r="AH10">
        <v>0</v>
      </c>
      <c r="AI10">
        <v>0</v>
      </c>
      <c r="AJ10">
        <v>0</v>
      </c>
      <c r="AK10">
        <v>11.593920000000001</v>
      </c>
      <c r="AL10">
        <v>1.7337999999999996</v>
      </c>
      <c r="AM10">
        <v>0</v>
      </c>
      <c r="AN10">
        <v>0</v>
      </c>
      <c r="AO10">
        <v>0.51649919999999983</v>
      </c>
      <c r="AP10">
        <v>5.2364349989576819</v>
      </c>
      <c r="AQ10">
        <v>0</v>
      </c>
      <c r="AR10">
        <v>2.9093999999999993</v>
      </c>
      <c r="AS10">
        <v>4.1356000000000002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634.62013138404586</v>
      </c>
      <c r="DN10">
        <v>21.79323074324477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254.80247942613582</v>
      </c>
      <c r="L11">
        <v>2.999621223157833</v>
      </c>
      <c r="M11">
        <v>31.192829234658703</v>
      </c>
      <c r="N11">
        <v>51.882718076720963</v>
      </c>
      <c r="O11">
        <v>73.282950244647026</v>
      </c>
      <c r="P11">
        <v>17.491058906030855</v>
      </c>
      <c r="Q11">
        <v>2.9287362721179622</v>
      </c>
      <c r="R11">
        <v>5.9988840445269007</v>
      </c>
      <c r="S11">
        <v>4.9965517241379311</v>
      </c>
      <c r="T11">
        <v>0</v>
      </c>
      <c r="U11">
        <v>62.111637068688715</v>
      </c>
      <c r="V11">
        <v>9.1029083612040136</v>
      </c>
      <c r="W11">
        <v>19.856641791044776</v>
      </c>
      <c r="X11">
        <v>43.191821623895663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7.2375940000000005</v>
      </c>
      <c r="AF11">
        <v>6.1515000000000004</v>
      </c>
      <c r="AG11">
        <v>13.844313120000001</v>
      </c>
      <c r="AH11">
        <v>0</v>
      </c>
      <c r="AI11">
        <v>0</v>
      </c>
      <c r="AJ11">
        <v>0</v>
      </c>
      <c r="AK11">
        <v>11.593920000000001</v>
      </c>
      <c r="AL11">
        <v>1.7337999999999996</v>
      </c>
      <c r="AM11">
        <v>0</v>
      </c>
      <c r="AN11">
        <v>0</v>
      </c>
      <c r="AO11">
        <v>0.51649919999999983</v>
      </c>
      <c r="AP11">
        <v>5.2364349989576819</v>
      </c>
      <c r="AQ11">
        <v>0</v>
      </c>
      <c r="AR11">
        <v>2.9093999999999993</v>
      </c>
      <c r="AS11">
        <v>2.3632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610.46186498403006</v>
      </c>
      <c r="DN11">
        <v>20.963634331894674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254.80247942613582</v>
      </c>
      <c r="L12">
        <v>2.999621223157833</v>
      </c>
      <c r="M12">
        <v>31.192829234658703</v>
      </c>
      <c r="N12">
        <v>51.882718076720963</v>
      </c>
      <c r="O12">
        <v>73.282950244647026</v>
      </c>
      <c r="P12">
        <v>17.491058906030855</v>
      </c>
      <c r="Q12">
        <v>1.9965517241379311</v>
      </c>
      <c r="R12">
        <v>5.9988840445269007</v>
      </c>
      <c r="S12">
        <v>4.9965517241379311</v>
      </c>
      <c r="T12">
        <v>0</v>
      </c>
      <c r="U12">
        <v>62.111637068688715</v>
      </c>
      <c r="V12">
        <v>9.1029083612040136</v>
      </c>
      <c r="W12">
        <v>19.856641791044776</v>
      </c>
      <c r="X12">
        <v>43.191821623895663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7.2375940000000005</v>
      </c>
      <c r="AF12">
        <v>6.1515000000000004</v>
      </c>
      <c r="AG12">
        <v>13.844313120000001</v>
      </c>
      <c r="AH12">
        <v>0</v>
      </c>
      <c r="AI12">
        <v>0</v>
      </c>
      <c r="AJ12">
        <v>0</v>
      </c>
      <c r="AK12">
        <v>11.593920000000001</v>
      </c>
      <c r="AL12">
        <v>1.7337999999999996</v>
      </c>
      <c r="AM12">
        <v>0</v>
      </c>
      <c r="AN12">
        <v>0</v>
      </c>
      <c r="AO12">
        <v>0.51649919999999983</v>
      </c>
      <c r="AP12">
        <v>5.2364349989576819</v>
      </c>
      <c r="AQ12">
        <v>0</v>
      </c>
      <c r="AR12">
        <v>2.9093999999999993</v>
      </c>
      <c r="AS12">
        <v>2.3632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609.5606289389159</v>
      </c>
      <c r="DN12">
        <v>20.932685829028813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254.80247942613582</v>
      </c>
      <c r="L13">
        <v>2.999621223157833</v>
      </c>
      <c r="M13">
        <v>31.192829234658703</v>
      </c>
      <c r="N13">
        <v>51.882718076720963</v>
      </c>
      <c r="O13">
        <v>73.282950244647026</v>
      </c>
      <c r="P13">
        <v>17.491058906030855</v>
      </c>
      <c r="Q13">
        <v>1.9965517241379311</v>
      </c>
      <c r="R13">
        <v>5.9988840445269007</v>
      </c>
      <c r="S13">
        <v>4.9965517241379311</v>
      </c>
      <c r="T13">
        <v>0</v>
      </c>
      <c r="U13">
        <v>62.111637068688715</v>
      </c>
      <c r="V13">
        <v>9.1029083612040136</v>
      </c>
      <c r="W13">
        <v>19.856641791044776</v>
      </c>
      <c r="X13">
        <v>43.191821623895663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7.2375940000000005</v>
      </c>
      <c r="AF13">
        <v>6.1515000000000004</v>
      </c>
      <c r="AG13">
        <v>13.844313120000001</v>
      </c>
      <c r="AH13">
        <v>0</v>
      </c>
      <c r="AI13">
        <v>0</v>
      </c>
      <c r="AJ13">
        <v>0</v>
      </c>
      <c r="AK13">
        <v>11.593920000000001</v>
      </c>
      <c r="AL13">
        <v>1.7337999999999996</v>
      </c>
      <c r="AM13">
        <v>0</v>
      </c>
      <c r="AN13">
        <v>0</v>
      </c>
      <c r="AO13">
        <v>0.51649919999999983</v>
      </c>
      <c r="AP13">
        <v>2.2505361551338487</v>
      </c>
      <c r="AQ13">
        <v>0</v>
      </c>
      <c r="AR13">
        <v>2.9093999999999993</v>
      </c>
      <c r="AS13">
        <v>2.3632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606.6740368042847</v>
      </c>
      <c r="DN13">
        <v>20.833379119836298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254.80247942613582</v>
      </c>
      <c r="L14">
        <v>2.999621223157833</v>
      </c>
      <c r="M14">
        <v>31.192829234658703</v>
      </c>
      <c r="N14">
        <v>51.882718076720963</v>
      </c>
      <c r="O14">
        <v>73.282950244647026</v>
      </c>
      <c r="P14">
        <v>17.491058906030855</v>
      </c>
      <c r="Q14">
        <v>1.9965517241379311</v>
      </c>
      <c r="R14">
        <v>5.9988840445269007</v>
      </c>
      <c r="S14">
        <v>4.9965517241379311</v>
      </c>
      <c r="T14">
        <v>0</v>
      </c>
      <c r="U14">
        <v>62.111637068688715</v>
      </c>
      <c r="V14">
        <v>9.1029083612040136</v>
      </c>
      <c r="W14">
        <v>19.856641791044776</v>
      </c>
      <c r="X14">
        <v>43.191821623895663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7.2375940000000005</v>
      </c>
      <c r="AF14">
        <v>6.1515000000000004</v>
      </c>
      <c r="AG14">
        <v>13.844313120000001</v>
      </c>
      <c r="AH14">
        <v>0</v>
      </c>
      <c r="AI14">
        <v>0</v>
      </c>
      <c r="AJ14">
        <v>0</v>
      </c>
      <c r="AK14">
        <v>11.593920000000001</v>
      </c>
      <c r="AL14">
        <v>1.7337999999999996</v>
      </c>
      <c r="AM14">
        <v>0</v>
      </c>
      <c r="AN14">
        <v>0</v>
      </c>
      <c r="AO14">
        <v>0.51649919999999983</v>
      </c>
      <c r="AP14">
        <v>2.2505361551338487</v>
      </c>
      <c r="AQ14">
        <v>0</v>
      </c>
      <c r="AR14">
        <v>2.9093999999999993</v>
      </c>
      <c r="AS14">
        <v>2.3632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606.6740368042847</v>
      </c>
      <c r="DN14">
        <v>20.833379119836298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254.79890192571733</v>
      </c>
      <c r="L15">
        <v>2.999621223157833</v>
      </c>
      <c r="M15">
        <v>31.192829234658703</v>
      </c>
      <c r="N15">
        <v>51.882718076720963</v>
      </c>
      <c r="O15">
        <v>73.282950244647026</v>
      </c>
      <c r="P15">
        <v>17.491058906030855</v>
      </c>
      <c r="Q15">
        <v>1.9965517241379311</v>
      </c>
      <c r="R15">
        <v>6</v>
      </c>
      <c r="S15">
        <v>4.9965517241379311</v>
      </c>
      <c r="T15">
        <v>0</v>
      </c>
      <c r="U15">
        <v>62.111637068688715</v>
      </c>
      <c r="V15">
        <v>9.1045999999999996</v>
      </c>
      <c r="W15">
        <v>20.541919402405178</v>
      </c>
      <c r="X15">
        <v>43.191821623895663</v>
      </c>
      <c r="Y15">
        <v>0</v>
      </c>
      <c r="Z15">
        <v>0.48309999999999997</v>
      </c>
      <c r="AA15">
        <v>0</v>
      </c>
      <c r="AB15">
        <v>0</v>
      </c>
      <c r="AC15">
        <v>0</v>
      </c>
      <c r="AD15">
        <v>0</v>
      </c>
      <c r="AE15">
        <v>7.2375940000000005</v>
      </c>
      <c r="AF15">
        <v>6.1515000000000004</v>
      </c>
      <c r="AG15">
        <v>13.844313120000001</v>
      </c>
      <c r="AH15">
        <v>10.273223999999997</v>
      </c>
      <c r="AI15">
        <v>0</v>
      </c>
      <c r="AJ15">
        <v>0</v>
      </c>
      <c r="AK15">
        <v>11.593920000000001</v>
      </c>
      <c r="AL15">
        <v>1.7337999999999996</v>
      </c>
      <c r="AM15">
        <v>0</v>
      </c>
      <c r="AN15">
        <v>0</v>
      </c>
      <c r="AO15">
        <v>0.51649919999999983</v>
      </c>
      <c r="AP15">
        <v>2.2505361551338487</v>
      </c>
      <c r="AQ15">
        <v>0</v>
      </c>
      <c r="AR15">
        <v>2.9093999999999993</v>
      </c>
      <c r="AS15">
        <v>2.3632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617.73503287602705</v>
      </c>
      <c r="DN15">
        <v>21.213214753304914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254.79890192571733</v>
      </c>
      <c r="L16">
        <v>2.999621223157833</v>
      </c>
      <c r="M16">
        <v>31.192829234658703</v>
      </c>
      <c r="N16">
        <v>51.882718076720963</v>
      </c>
      <c r="O16">
        <v>73.282950244647026</v>
      </c>
      <c r="P16">
        <v>17.491058906030855</v>
      </c>
      <c r="Q16">
        <v>1.9965517241379311</v>
      </c>
      <c r="R16">
        <v>6</v>
      </c>
      <c r="S16">
        <v>4.9965517241379311</v>
      </c>
      <c r="T16">
        <v>0</v>
      </c>
      <c r="U16">
        <v>62.111637068688715</v>
      </c>
      <c r="V16">
        <v>9.1045999999999996</v>
      </c>
      <c r="W16">
        <v>19.856575387660836</v>
      </c>
      <c r="X16">
        <v>43.191821623895663</v>
      </c>
      <c r="Y16">
        <v>0</v>
      </c>
      <c r="Z16">
        <v>0.48309999999999997</v>
      </c>
      <c r="AA16">
        <v>0</v>
      </c>
      <c r="AB16">
        <v>0</v>
      </c>
      <c r="AC16">
        <v>0</v>
      </c>
      <c r="AD16">
        <v>0</v>
      </c>
      <c r="AE16">
        <v>7.2375940000000005</v>
      </c>
      <c r="AF16">
        <v>6.1515000000000004</v>
      </c>
      <c r="AG16">
        <v>13.844313120000001</v>
      </c>
      <c r="AH16">
        <v>10.273223999999997</v>
      </c>
      <c r="AI16">
        <v>0</v>
      </c>
      <c r="AJ16">
        <v>0</v>
      </c>
      <c r="AK16">
        <v>11.593920000000001</v>
      </c>
      <c r="AL16">
        <v>1.7337999999999996</v>
      </c>
      <c r="AM16">
        <v>0</v>
      </c>
      <c r="AN16">
        <v>0</v>
      </c>
      <c r="AO16">
        <v>0.51649919999999983</v>
      </c>
      <c r="AP16">
        <v>2.2505361551338487</v>
      </c>
      <c r="AQ16">
        <v>0</v>
      </c>
      <c r="AR16">
        <v>2.9093999999999993</v>
      </c>
      <c r="AS16">
        <v>2.3632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617.07244209684643</v>
      </c>
      <c r="DN16">
        <v>21.19046151774123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254.79890192571733</v>
      </c>
      <c r="L17">
        <v>2.999621223157833</v>
      </c>
      <c r="M17">
        <v>31.192829234658703</v>
      </c>
      <c r="N17">
        <v>51.882718076720963</v>
      </c>
      <c r="O17">
        <v>73.282950244647026</v>
      </c>
      <c r="P17">
        <v>17.491058906030855</v>
      </c>
      <c r="Q17">
        <v>1.9965517241379311</v>
      </c>
      <c r="R17">
        <v>6</v>
      </c>
      <c r="S17">
        <v>4.9965517241379311</v>
      </c>
      <c r="T17">
        <v>0</v>
      </c>
      <c r="U17">
        <v>62.111637068688715</v>
      </c>
      <c r="V17">
        <v>9.1045999999999996</v>
      </c>
      <c r="W17">
        <v>19.856575387660836</v>
      </c>
      <c r="X17">
        <v>43.191821623895663</v>
      </c>
      <c r="Y17">
        <v>0</v>
      </c>
      <c r="Z17">
        <v>0.48309999999999997</v>
      </c>
      <c r="AA17">
        <v>0</v>
      </c>
      <c r="AB17">
        <v>0</v>
      </c>
      <c r="AC17">
        <v>0</v>
      </c>
      <c r="AD17">
        <v>0</v>
      </c>
      <c r="AE17">
        <v>7.2375940000000005</v>
      </c>
      <c r="AF17">
        <v>6.1515000000000004</v>
      </c>
      <c r="AG17">
        <v>13.844313120000001</v>
      </c>
      <c r="AH17">
        <v>10.273223999999997</v>
      </c>
      <c r="AI17">
        <v>0</v>
      </c>
      <c r="AJ17">
        <v>0</v>
      </c>
      <c r="AK17">
        <v>11.593920000000001</v>
      </c>
      <c r="AL17">
        <v>1.7337999999999996</v>
      </c>
      <c r="AM17">
        <v>0</v>
      </c>
      <c r="AN17">
        <v>0</v>
      </c>
      <c r="AO17">
        <v>0.51649919999999983</v>
      </c>
      <c r="AP17">
        <v>2.2505361551338487</v>
      </c>
      <c r="AQ17">
        <v>0</v>
      </c>
      <c r="AR17">
        <v>2.9093999999999993</v>
      </c>
      <c r="AS17">
        <v>2.3632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617.07244209684643</v>
      </c>
      <c r="DN17">
        <v>21.19046151774123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254.79890192571733</v>
      </c>
      <c r="L18">
        <v>2.999621223157833</v>
      </c>
      <c r="M18">
        <v>31.192829234658703</v>
      </c>
      <c r="N18">
        <v>51.882718076720963</v>
      </c>
      <c r="O18">
        <v>73.282950244647026</v>
      </c>
      <c r="P18">
        <v>17.491058906030855</v>
      </c>
      <c r="Q18">
        <v>1.9965517241379311</v>
      </c>
      <c r="R18">
        <v>6</v>
      </c>
      <c r="S18">
        <v>4.9965517241379311</v>
      </c>
      <c r="T18">
        <v>0</v>
      </c>
      <c r="U18">
        <v>62.111637068688715</v>
      </c>
      <c r="V18">
        <v>9.1045999999999996</v>
      </c>
      <c r="W18">
        <v>19.856575387660836</v>
      </c>
      <c r="X18">
        <v>43.191821623895663</v>
      </c>
      <c r="Y18">
        <v>0</v>
      </c>
      <c r="Z18">
        <v>0.48309999999999997</v>
      </c>
      <c r="AA18">
        <v>0</v>
      </c>
      <c r="AB18">
        <v>0</v>
      </c>
      <c r="AC18">
        <v>0</v>
      </c>
      <c r="AD18">
        <v>0</v>
      </c>
      <c r="AE18">
        <v>7.2375940000000005</v>
      </c>
      <c r="AF18">
        <v>6.1515000000000004</v>
      </c>
      <c r="AG18">
        <v>13.844313120000001</v>
      </c>
      <c r="AH18">
        <v>10.273223999999997</v>
      </c>
      <c r="AI18">
        <v>0</v>
      </c>
      <c r="AJ18">
        <v>0</v>
      </c>
      <c r="AK18">
        <v>11.593920000000001</v>
      </c>
      <c r="AL18">
        <v>1.7337999999999996</v>
      </c>
      <c r="AM18">
        <v>0</v>
      </c>
      <c r="AN18">
        <v>0</v>
      </c>
      <c r="AO18">
        <v>0.51649919999999983</v>
      </c>
      <c r="AP18">
        <v>2.2505361551338487</v>
      </c>
      <c r="AQ18">
        <v>0</v>
      </c>
      <c r="AR18">
        <v>2.9093999999999993</v>
      </c>
      <c r="AS18">
        <v>2.3632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617.07244209684643</v>
      </c>
      <c r="DN18">
        <v>21.19046151774123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254.79890192571733</v>
      </c>
      <c r="L19">
        <v>2.999621223157833</v>
      </c>
      <c r="M19">
        <v>31.192829234658703</v>
      </c>
      <c r="N19">
        <v>51.882718076720963</v>
      </c>
      <c r="O19">
        <v>73.282950244647026</v>
      </c>
      <c r="P19">
        <v>17.491058906030855</v>
      </c>
      <c r="Q19">
        <v>1.9965517241379311</v>
      </c>
      <c r="R19">
        <v>6</v>
      </c>
      <c r="S19">
        <v>4.9965517241379311</v>
      </c>
      <c r="T19">
        <v>0</v>
      </c>
      <c r="U19">
        <v>62.111637068688715</v>
      </c>
      <c r="V19">
        <v>9.1045999999999996</v>
      </c>
      <c r="W19">
        <v>19.856575387660836</v>
      </c>
      <c r="X19">
        <v>43.191821623895663</v>
      </c>
      <c r="Y19">
        <v>0</v>
      </c>
      <c r="Z19">
        <v>0.48309999999999997</v>
      </c>
      <c r="AA19">
        <v>0</v>
      </c>
      <c r="AB19">
        <v>0</v>
      </c>
      <c r="AC19">
        <v>0</v>
      </c>
      <c r="AD19">
        <v>0</v>
      </c>
      <c r="AE19">
        <v>7.2375940000000005</v>
      </c>
      <c r="AF19">
        <v>6.1515000000000004</v>
      </c>
      <c r="AG19">
        <v>13.844313120000001</v>
      </c>
      <c r="AH19">
        <v>10.273223999999997</v>
      </c>
      <c r="AI19">
        <v>0</v>
      </c>
      <c r="AJ19">
        <v>0</v>
      </c>
      <c r="AK19">
        <v>11.593920000000001</v>
      </c>
      <c r="AL19">
        <v>1.7337999999999996</v>
      </c>
      <c r="AM19">
        <v>0</v>
      </c>
      <c r="AN19">
        <v>0</v>
      </c>
      <c r="AO19">
        <v>0.51649919999999983</v>
      </c>
      <c r="AP19">
        <v>2.2505361551338487</v>
      </c>
      <c r="AQ19">
        <v>0</v>
      </c>
      <c r="AR19">
        <v>2.9093999999999993</v>
      </c>
      <c r="AS19">
        <v>2.3632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617.07244209684643</v>
      </c>
      <c r="DN19">
        <v>21.19046151774123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245.28149086791035</v>
      </c>
      <c r="L20">
        <v>2.999621223157833</v>
      </c>
      <c r="M20">
        <v>31.192829234658703</v>
      </c>
      <c r="N20">
        <v>51.882718076720963</v>
      </c>
      <c r="O20">
        <v>73.282950244647026</v>
      </c>
      <c r="P20">
        <v>17.491058906030855</v>
      </c>
      <c r="Q20">
        <v>1.9965517241379311</v>
      </c>
      <c r="R20">
        <v>3.227586206896552</v>
      </c>
      <c r="S20">
        <v>4.9965517241379311</v>
      </c>
      <c r="T20">
        <v>0</v>
      </c>
      <c r="U20">
        <v>62.111637068688715</v>
      </c>
      <c r="V20">
        <v>9.1029940119760493</v>
      </c>
      <c r="W20">
        <v>19.856641791044776</v>
      </c>
      <c r="X20">
        <v>43.191821623895663</v>
      </c>
      <c r="Y20">
        <v>0</v>
      </c>
      <c r="Z20">
        <v>0.48309999999999997</v>
      </c>
      <c r="AA20">
        <v>0</v>
      </c>
      <c r="AB20">
        <v>0</v>
      </c>
      <c r="AC20">
        <v>0</v>
      </c>
      <c r="AD20">
        <v>0</v>
      </c>
      <c r="AE20">
        <v>7.2375940000000005</v>
      </c>
      <c r="AF20">
        <v>6.1515000000000004</v>
      </c>
      <c r="AG20">
        <v>13.844313120000001</v>
      </c>
      <c r="AH20">
        <v>10.273223999999997</v>
      </c>
      <c r="AI20">
        <v>0</v>
      </c>
      <c r="AJ20">
        <v>0</v>
      </c>
      <c r="AK20">
        <v>11.593920000000001</v>
      </c>
      <c r="AL20">
        <v>1.7337999999999996</v>
      </c>
      <c r="AM20">
        <v>0</v>
      </c>
      <c r="AN20">
        <v>0</v>
      </c>
      <c r="AO20">
        <v>0.51649919999999983</v>
      </c>
      <c r="AP20">
        <v>2.2505361551338487</v>
      </c>
      <c r="AQ20">
        <v>0</v>
      </c>
      <c r="AR20">
        <v>2.9093999999999993</v>
      </c>
      <c r="AS20">
        <v>2.3632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605.18915125829324</v>
      </c>
      <c r="DN20">
        <v>20.782387920744018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254.80728940371279</v>
      </c>
      <c r="L21">
        <v>2.999621223157833</v>
      </c>
      <c r="M21">
        <v>31.192829234658703</v>
      </c>
      <c r="N21">
        <v>51.882718076720963</v>
      </c>
      <c r="O21">
        <v>73.282950244647026</v>
      </c>
      <c r="P21">
        <v>17.491058906030855</v>
      </c>
      <c r="Q21">
        <v>1.9965517241379311</v>
      </c>
      <c r="R21">
        <v>5.3722849611197523</v>
      </c>
      <c r="S21">
        <v>4.9965517241379311</v>
      </c>
      <c r="T21">
        <v>0</v>
      </c>
      <c r="U21">
        <v>62.111637068688715</v>
      </c>
      <c r="V21">
        <v>9.1029940119760493</v>
      </c>
      <c r="W21">
        <v>19.856641791044776</v>
      </c>
      <c r="X21">
        <v>43.191821623895663</v>
      </c>
      <c r="Y21">
        <v>0</v>
      </c>
      <c r="Z21">
        <v>0.48309999999999997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6.1515000000000004</v>
      </c>
      <c r="AG21">
        <v>13.844313120000001</v>
      </c>
      <c r="AH21">
        <v>10.273223999999997</v>
      </c>
      <c r="AI21">
        <v>0</v>
      </c>
      <c r="AJ21">
        <v>0</v>
      </c>
      <c r="AK21">
        <v>11.593920000000001</v>
      </c>
      <c r="AL21">
        <v>1.7337999999999996</v>
      </c>
      <c r="AM21">
        <v>0</v>
      </c>
      <c r="AN21">
        <v>0</v>
      </c>
      <c r="AO21">
        <v>0.51649919999999983</v>
      </c>
      <c r="AP21">
        <v>2.2505361551338487</v>
      </c>
      <c r="AQ21">
        <v>0</v>
      </c>
      <c r="AR21">
        <v>2.9093999999999993</v>
      </c>
      <c r="AS21">
        <v>2.3632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616.47218824698143</v>
      </c>
      <c r="DN21">
        <v>21.169848222081516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254.80728940371279</v>
      </c>
      <c r="L22">
        <v>2.9995976236123929</v>
      </c>
      <c r="M22">
        <v>31.192829234658703</v>
      </c>
      <c r="N22">
        <v>51.882718076720963</v>
      </c>
      <c r="O22">
        <v>73.282950244647026</v>
      </c>
      <c r="P22">
        <v>17.491058906030855</v>
      </c>
      <c r="Q22">
        <v>1.9965517241379311</v>
      </c>
      <c r="R22">
        <v>5.9996408333333324</v>
      </c>
      <c r="S22">
        <v>4.9965517241379311</v>
      </c>
      <c r="T22">
        <v>0</v>
      </c>
      <c r="U22">
        <v>62.111637068688715</v>
      </c>
      <c r="V22">
        <v>9.1029940119760493</v>
      </c>
      <c r="W22">
        <v>19.856641791044776</v>
      </c>
      <c r="X22">
        <v>43.191821623895663</v>
      </c>
      <c r="Y22">
        <v>0</v>
      </c>
      <c r="Z22">
        <v>0.48309999999999997</v>
      </c>
      <c r="AA22">
        <v>0</v>
      </c>
      <c r="AB22">
        <v>5.7837519999999989</v>
      </c>
      <c r="AC22">
        <v>0</v>
      </c>
      <c r="AD22">
        <v>0</v>
      </c>
      <c r="AE22">
        <v>7.2375940000000005</v>
      </c>
      <c r="AF22">
        <v>6.1515000000000004</v>
      </c>
      <c r="AG22">
        <v>13.844313120000001</v>
      </c>
      <c r="AH22">
        <v>10.273223999999997</v>
      </c>
      <c r="AI22">
        <v>0</v>
      </c>
      <c r="AJ22">
        <v>0</v>
      </c>
      <c r="AK22">
        <v>11.593920000000001</v>
      </c>
      <c r="AL22">
        <v>1.7337999999999996</v>
      </c>
      <c r="AM22">
        <v>0</v>
      </c>
      <c r="AN22">
        <v>0</v>
      </c>
      <c r="AO22">
        <v>0.51649919999999983</v>
      </c>
      <c r="AP22">
        <v>2.2505361551338487</v>
      </c>
      <c r="AQ22">
        <v>0</v>
      </c>
      <c r="AR22">
        <v>2.9093999999999993</v>
      </c>
      <c r="AS22">
        <v>2.3632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622.67042446051641</v>
      </c>
      <c r="DN22">
        <v>21.382696281214724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254.80728940371279</v>
      </c>
      <c r="L23">
        <v>2.999596457320052</v>
      </c>
      <c r="M23">
        <v>31.192829234658703</v>
      </c>
      <c r="N23">
        <v>51.882718076720963</v>
      </c>
      <c r="O23">
        <v>73.282950244647026</v>
      </c>
      <c r="P23">
        <v>17.491058906030855</v>
      </c>
      <c r="Q23">
        <v>1.9965517241379311</v>
      </c>
      <c r="R23">
        <v>5.9996408333333324</v>
      </c>
      <c r="S23">
        <v>4.9965517241379311</v>
      </c>
      <c r="T23">
        <v>0</v>
      </c>
      <c r="U23">
        <v>62.111637068688715</v>
      </c>
      <c r="V23">
        <v>9.1029940119760493</v>
      </c>
      <c r="W23">
        <v>19.856641791044776</v>
      </c>
      <c r="X23">
        <v>43.191821623895663</v>
      </c>
      <c r="Y23">
        <v>0</v>
      </c>
      <c r="Z23">
        <v>0.48309999999999997</v>
      </c>
      <c r="AA23">
        <v>0</v>
      </c>
      <c r="AB23">
        <v>5.7837519999999989</v>
      </c>
      <c r="AC23">
        <v>0</v>
      </c>
      <c r="AD23">
        <v>0.58019999999999994</v>
      </c>
      <c r="AE23">
        <v>14.475188000000001</v>
      </c>
      <c r="AF23">
        <v>6.1515000000000004</v>
      </c>
      <c r="AG23">
        <v>13.844313120000001</v>
      </c>
      <c r="AH23">
        <v>18.716399999999997</v>
      </c>
      <c r="AI23">
        <v>0</v>
      </c>
      <c r="AJ23">
        <v>0</v>
      </c>
      <c r="AK23">
        <v>11.593920000000001</v>
      </c>
      <c r="AL23">
        <v>1.7337999999999996</v>
      </c>
      <c r="AM23">
        <v>0</v>
      </c>
      <c r="AN23">
        <v>0</v>
      </c>
      <c r="AO23">
        <v>0.51649919999999983</v>
      </c>
      <c r="AP23">
        <v>2.2505361551338487</v>
      </c>
      <c r="AQ23">
        <v>0</v>
      </c>
      <c r="AR23">
        <v>2.9093999999999993</v>
      </c>
      <c r="AS23">
        <v>3.2494000000000001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639.24830736203</v>
      </c>
      <c r="DN23">
        <v>21.951982213408915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254.80728940371279</v>
      </c>
      <c r="L24">
        <v>2.9995728955822543</v>
      </c>
      <c r="M24">
        <v>31.192829234658703</v>
      </c>
      <c r="N24">
        <v>51.882718076720963</v>
      </c>
      <c r="O24">
        <v>73.282950244647026</v>
      </c>
      <c r="P24">
        <v>17.491058906030855</v>
      </c>
      <c r="Q24">
        <v>1.9965517241379311</v>
      </c>
      <c r="R24">
        <v>5.9996408333333324</v>
      </c>
      <c r="S24">
        <v>4.9965517241379311</v>
      </c>
      <c r="T24">
        <v>0</v>
      </c>
      <c r="U24">
        <v>62.111637068688715</v>
      </c>
      <c r="V24">
        <v>9.1029940119760493</v>
      </c>
      <c r="W24">
        <v>19.856641791044776</v>
      </c>
      <c r="X24">
        <v>43.191821623895663</v>
      </c>
      <c r="Y24">
        <v>0</v>
      </c>
      <c r="Z24">
        <v>0.48309999999999997</v>
      </c>
      <c r="AA24">
        <v>0</v>
      </c>
      <c r="AB24">
        <v>5.7837519999999989</v>
      </c>
      <c r="AC24">
        <v>0</v>
      </c>
      <c r="AD24">
        <v>4.0033800000000008</v>
      </c>
      <c r="AE24">
        <v>14.475188000000001</v>
      </c>
      <c r="AF24">
        <v>6.1515000000000004</v>
      </c>
      <c r="AG24">
        <v>13.844313120000001</v>
      </c>
      <c r="AH24">
        <v>18.716399999999997</v>
      </c>
      <c r="AI24">
        <v>0</v>
      </c>
      <c r="AJ24">
        <v>0</v>
      </c>
      <c r="AK24">
        <v>11.593920000000001</v>
      </c>
      <c r="AL24">
        <v>1.7337999999999996</v>
      </c>
      <c r="AM24">
        <v>0</v>
      </c>
      <c r="AN24">
        <v>0</v>
      </c>
      <c r="AO24">
        <v>0.51649919999999983</v>
      </c>
      <c r="AP24">
        <v>2.2505361551338487</v>
      </c>
      <c r="AQ24">
        <v>10.4808</v>
      </c>
      <c r="AR24">
        <v>2.9093999999999993</v>
      </c>
      <c r="AS24">
        <v>3.2494000000000001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652.6906522181514</v>
      </c>
      <c r="DN24">
        <v>22.413593795549826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254.80728940371279</v>
      </c>
      <c r="L25">
        <v>9.4227713288042185</v>
      </c>
      <c r="M25">
        <v>31.192829234658703</v>
      </c>
      <c r="N25">
        <v>51.882718076720963</v>
      </c>
      <c r="O25">
        <v>73.282950244647026</v>
      </c>
      <c r="P25">
        <v>17.491058906030855</v>
      </c>
      <c r="Q25">
        <v>4.383585833333334</v>
      </c>
      <c r="R25">
        <v>14.61728345649472</v>
      </c>
      <c r="S25">
        <v>11.59143116883117</v>
      </c>
      <c r="T25">
        <v>0</v>
      </c>
      <c r="U25">
        <v>62.111637068688715</v>
      </c>
      <c r="V25">
        <v>9.1029940119760493</v>
      </c>
      <c r="W25">
        <v>19.856641791044776</v>
      </c>
      <c r="X25">
        <v>43.191821623895663</v>
      </c>
      <c r="Y25">
        <v>0</v>
      </c>
      <c r="Z25">
        <v>0.48309999999999997</v>
      </c>
      <c r="AA25">
        <v>0</v>
      </c>
      <c r="AB25">
        <v>5.7837519999999989</v>
      </c>
      <c r="AC25">
        <v>0</v>
      </c>
      <c r="AD25">
        <v>4.0033800000000008</v>
      </c>
      <c r="AE25">
        <v>14.475188000000001</v>
      </c>
      <c r="AF25">
        <v>6.1515000000000004</v>
      </c>
      <c r="AG25">
        <v>13.844313120000001</v>
      </c>
      <c r="AH25">
        <v>18.716399999999997</v>
      </c>
      <c r="AI25">
        <v>0</v>
      </c>
      <c r="AJ25">
        <v>0</v>
      </c>
      <c r="AK25">
        <v>11.593920000000001</v>
      </c>
      <c r="AL25">
        <v>1.7337999999999996</v>
      </c>
      <c r="AM25">
        <v>0</v>
      </c>
      <c r="AN25">
        <v>0</v>
      </c>
      <c r="AO25">
        <v>0.51649919999999983</v>
      </c>
      <c r="AP25">
        <v>2.2505361551338487</v>
      </c>
      <c r="AQ25">
        <v>10.786490000000001</v>
      </c>
      <c r="AR25">
        <v>2.9093999999999993</v>
      </c>
      <c r="AS25">
        <v>3.2494000000000001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676.21139250122371</v>
      </c>
      <c r="DN25">
        <v>23.221298122749271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254.80728940371279</v>
      </c>
      <c r="L26">
        <v>9.4227713288042185</v>
      </c>
      <c r="M26">
        <v>31.192829234658703</v>
      </c>
      <c r="N26">
        <v>51.882718076720963</v>
      </c>
      <c r="O26">
        <v>73.282950244647026</v>
      </c>
      <c r="P26">
        <v>17.491058906030855</v>
      </c>
      <c r="Q26">
        <v>4.383585833333334</v>
      </c>
      <c r="R26">
        <v>14.737292051756006</v>
      </c>
      <c r="S26">
        <v>11.59143116883117</v>
      </c>
      <c r="T26">
        <v>0</v>
      </c>
      <c r="U26">
        <v>62.111637068688715</v>
      </c>
      <c r="V26">
        <v>9.1029940119760493</v>
      </c>
      <c r="W26">
        <v>19.856641791044776</v>
      </c>
      <c r="X26">
        <v>43.191821623895663</v>
      </c>
      <c r="Y26">
        <v>0</v>
      </c>
      <c r="Z26">
        <v>0.48309999999999997</v>
      </c>
      <c r="AA26">
        <v>3.0883723950397339</v>
      </c>
      <c r="AB26">
        <v>5.7837519999999989</v>
      </c>
      <c r="AC26">
        <v>0</v>
      </c>
      <c r="AD26">
        <v>7.7166600000000001</v>
      </c>
      <c r="AE26">
        <v>14.475188000000001</v>
      </c>
      <c r="AF26">
        <v>6.1515000000000004</v>
      </c>
      <c r="AG26">
        <v>13.844313120000001</v>
      </c>
      <c r="AH26">
        <v>24.955199999999994</v>
      </c>
      <c r="AI26">
        <v>1.6772999999999998</v>
      </c>
      <c r="AJ26">
        <v>0</v>
      </c>
      <c r="AK26">
        <v>11.593920000000001</v>
      </c>
      <c r="AL26">
        <v>1.7337999999999996</v>
      </c>
      <c r="AM26">
        <v>2.2830599999999994</v>
      </c>
      <c r="AN26">
        <v>0</v>
      </c>
      <c r="AO26">
        <v>0.51649919999999983</v>
      </c>
      <c r="AP26">
        <v>2.2505361551338487</v>
      </c>
      <c r="AQ26">
        <v>21.572980000000001</v>
      </c>
      <c r="AR26">
        <v>2.9093999999999993</v>
      </c>
      <c r="AS26">
        <v>3.2494000000000001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703.19211099578706</v>
      </c>
      <c r="DN26">
        <v>24.14789061848705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254.80728940371279</v>
      </c>
      <c r="L27">
        <v>9.4227713288042185</v>
      </c>
      <c r="M27">
        <v>31.192829234658703</v>
      </c>
      <c r="N27">
        <v>51.882718076720963</v>
      </c>
      <c r="O27">
        <v>73.282950244647026</v>
      </c>
      <c r="P27">
        <v>17.491058906030855</v>
      </c>
      <c r="Q27">
        <v>4.383585833333334</v>
      </c>
      <c r="R27">
        <v>14.737292051756006</v>
      </c>
      <c r="S27">
        <v>11.59143116883117</v>
      </c>
      <c r="T27">
        <v>0</v>
      </c>
      <c r="U27">
        <v>62.111637068688715</v>
      </c>
      <c r="V27">
        <v>9.1029940119760493</v>
      </c>
      <c r="W27">
        <v>19.856641791044776</v>
      </c>
      <c r="X27">
        <v>43.191821623895663</v>
      </c>
      <c r="Y27">
        <v>0</v>
      </c>
      <c r="Z27">
        <v>1.4492999999999998</v>
      </c>
      <c r="AA27">
        <v>6.1767447900794679</v>
      </c>
      <c r="AB27">
        <v>11.567504000000001</v>
      </c>
      <c r="AC27">
        <v>0.55930000000000002</v>
      </c>
      <c r="AD27">
        <v>12.01014</v>
      </c>
      <c r="AE27">
        <v>21.712782000000008</v>
      </c>
      <c r="AF27">
        <v>12.303000000000001</v>
      </c>
      <c r="AG27">
        <v>13.844313120000001</v>
      </c>
      <c r="AH27">
        <v>33.273600000000002</v>
      </c>
      <c r="AI27">
        <v>7.1810803999999981</v>
      </c>
      <c r="AJ27">
        <v>0</v>
      </c>
      <c r="AK27">
        <v>11.593920000000001</v>
      </c>
      <c r="AL27">
        <v>1.7337999999999996</v>
      </c>
      <c r="AM27">
        <v>4.6363679999999992</v>
      </c>
      <c r="AN27">
        <v>0</v>
      </c>
      <c r="AO27">
        <v>0.51649919999999983</v>
      </c>
      <c r="AP27">
        <v>2.2505361551338487</v>
      </c>
      <c r="AQ27">
        <v>32.359470000000002</v>
      </c>
      <c r="AR27">
        <v>21.820499999999996</v>
      </c>
      <c r="AS27">
        <v>3.2494000000000001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774.69006838892619</v>
      </c>
      <c r="DN27">
        <v>26.603210020387554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254.80728940371279</v>
      </c>
      <c r="L28">
        <v>9.4227713288042185</v>
      </c>
      <c r="M28">
        <v>31.192829234658703</v>
      </c>
      <c r="N28">
        <v>51.882718076720963</v>
      </c>
      <c r="O28">
        <v>73.282950244647026</v>
      </c>
      <c r="P28">
        <v>17.491058906030855</v>
      </c>
      <c r="Q28">
        <v>4.383585833333334</v>
      </c>
      <c r="R28">
        <v>14.737292051756006</v>
      </c>
      <c r="S28">
        <v>11.59143116883117</v>
      </c>
      <c r="T28">
        <v>0</v>
      </c>
      <c r="U28">
        <v>62.111637068688715</v>
      </c>
      <c r="V28">
        <v>9.1029940119760493</v>
      </c>
      <c r="W28">
        <v>19.856641791044776</v>
      </c>
      <c r="X28">
        <v>43.191821623895663</v>
      </c>
      <c r="Y28">
        <v>0</v>
      </c>
      <c r="Z28">
        <v>8.5914503999999994</v>
      </c>
      <c r="AA28">
        <v>11.451268431046204</v>
      </c>
      <c r="AB28">
        <v>17.351255999999996</v>
      </c>
      <c r="AC28">
        <v>8.5097494999999999</v>
      </c>
      <c r="AD28">
        <v>16.050652800000002</v>
      </c>
      <c r="AE28">
        <v>21.712782000000008</v>
      </c>
      <c r="AF28">
        <v>27.066600000000005</v>
      </c>
      <c r="AG28">
        <v>13.844313120000001</v>
      </c>
      <c r="AH28">
        <v>49.910399999999989</v>
      </c>
      <c r="AI28">
        <v>7.1810803999999981</v>
      </c>
      <c r="AJ28">
        <v>0</v>
      </c>
      <c r="AK28">
        <v>11.593920000000001</v>
      </c>
      <c r="AL28">
        <v>1.7337999999999996</v>
      </c>
      <c r="AM28">
        <v>6.9405024000000006</v>
      </c>
      <c r="AN28">
        <v>0</v>
      </c>
      <c r="AO28">
        <v>0.51649919999999983</v>
      </c>
      <c r="AP28">
        <v>2.2505361551338487</v>
      </c>
      <c r="AQ28">
        <v>43.145959999999995</v>
      </c>
      <c r="AR28">
        <v>21.820499999999996</v>
      </c>
      <c r="AS28">
        <v>3.2494000000000001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846.89290542942524</v>
      </c>
      <c r="DN28">
        <v>29.082785720855263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254.80728940371279</v>
      </c>
      <c r="L29">
        <v>9.4227713288042185</v>
      </c>
      <c r="M29">
        <v>31.192829234658703</v>
      </c>
      <c r="N29">
        <v>51.882718076720963</v>
      </c>
      <c r="O29">
        <v>73.282950244647026</v>
      </c>
      <c r="P29">
        <v>17.491058906030855</v>
      </c>
      <c r="Q29">
        <v>4.383585833333334</v>
      </c>
      <c r="R29">
        <v>14.737292051756006</v>
      </c>
      <c r="S29">
        <v>11.59143116883117</v>
      </c>
      <c r="T29">
        <v>0</v>
      </c>
      <c r="U29">
        <v>62.111637068688715</v>
      </c>
      <c r="V29">
        <v>9.1029940119760493</v>
      </c>
      <c r="W29">
        <v>19.856641791044776</v>
      </c>
      <c r="X29">
        <v>43.191821623895663</v>
      </c>
      <c r="Y29">
        <v>0</v>
      </c>
      <c r="Z29">
        <v>8.5914503999999994</v>
      </c>
      <c r="AA29">
        <v>17.35040671370637</v>
      </c>
      <c r="AB29">
        <v>17.351255999999996</v>
      </c>
      <c r="AC29">
        <v>8.5097494999999999</v>
      </c>
      <c r="AD29">
        <v>16.050652800000002</v>
      </c>
      <c r="AE29">
        <v>21.712782000000008</v>
      </c>
      <c r="AF29">
        <v>27.066600000000005</v>
      </c>
      <c r="AG29">
        <v>13.844313120000001</v>
      </c>
      <c r="AH29">
        <v>58.2288</v>
      </c>
      <c r="AI29">
        <v>7.1810803999999981</v>
      </c>
      <c r="AJ29">
        <v>0</v>
      </c>
      <c r="AK29">
        <v>11.593920000000001</v>
      </c>
      <c r="AL29">
        <v>9.5358999999999998</v>
      </c>
      <c r="AM29">
        <v>6.9405024000000006</v>
      </c>
      <c r="AN29">
        <v>0</v>
      </c>
      <c r="AO29">
        <v>0.51649919999999983</v>
      </c>
      <c r="AP29">
        <v>2.2505361551338487</v>
      </c>
      <c r="AQ29">
        <v>43.145959999999995</v>
      </c>
      <c r="AR29">
        <v>4.8489999999999975</v>
      </c>
      <c r="AS29">
        <v>3.2494000000000001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851.77331227704997</v>
      </c>
      <c r="DN29">
        <v>29.250517155890652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254.80728940371279</v>
      </c>
      <c r="L30">
        <v>9.4227713288042185</v>
      </c>
      <c r="M30">
        <v>31.192829234658703</v>
      </c>
      <c r="N30">
        <v>51.882718076720963</v>
      </c>
      <c r="O30">
        <v>73.282950244647026</v>
      </c>
      <c r="P30">
        <v>17.491058906030855</v>
      </c>
      <c r="Q30">
        <v>4.383585833333334</v>
      </c>
      <c r="R30">
        <v>14.737292051756006</v>
      </c>
      <c r="S30">
        <v>11.59143116883117</v>
      </c>
      <c r="T30">
        <v>0</v>
      </c>
      <c r="U30">
        <v>62.111637068688715</v>
      </c>
      <c r="V30">
        <v>9.1029940119760493</v>
      </c>
      <c r="W30">
        <v>19.856641791044776</v>
      </c>
      <c r="X30">
        <v>43.191821623895663</v>
      </c>
      <c r="Y30">
        <v>0</v>
      </c>
      <c r="Z30">
        <v>8.5914503999999994</v>
      </c>
      <c r="AA30">
        <v>17.35040671370637</v>
      </c>
      <c r="AB30">
        <v>17.351255999999996</v>
      </c>
      <c r="AC30">
        <v>8.5097494999999999</v>
      </c>
      <c r="AD30">
        <v>16.050652800000002</v>
      </c>
      <c r="AE30">
        <v>21.712782000000008</v>
      </c>
      <c r="AF30">
        <v>27.066600000000005</v>
      </c>
      <c r="AG30">
        <v>13.844313120000001</v>
      </c>
      <c r="AH30">
        <v>58.2288</v>
      </c>
      <c r="AI30">
        <v>7.1810803999999981</v>
      </c>
      <c r="AJ30">
        <v>0</v>
      </c>
      <c r="AK30">
        <v>11.593920000000001</v>
      </c>
      <c r="AL30">
        <v>52.880899999999997</v>
      </c>
      <c r="AM30">
        <v>6.9405024000000006</v>
      </c>
      <c r="AN30">
        <v>0</v>
      </c>
      <c r="AO30">
        <v>0.51649919999999983</v>
      </c>
      <c r="AP30">
        <v>2.2505361551338487</v>
      </c>
      <c r="AQ30">
        <v>43.145959999999995</v>
      </c>
      <c r="AR30">
        <v>2.9093999999999993</v>
      </c>
      <c r="AS30">
        <v>3.2494000000000001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891.80405290920578</v>
      </c>
      <c r="DN30">
        <v>30.625176523734858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254.80728940371279</v>
      </c>
      <c r="L31">
        <v>9.4227713288042185</v>
      </c>
      <c r="M31">
        <v>31.192829234658703</v>
      </c>
      <c r="N31">
        <v>51.882718076720963</v>
      </c>
      <c r="O31">
        <v>73.282950244647026</v>
      </c>
      <c r="P31">
        <v>17.491058906030855</v>
      </c>
      <c r="Q31">
        <v>4.383585833333334</v>
      </c>
      <c r="R31">
        <v>14.737292051756006</v>
      </c>
      <c r="S31">
        <v>11.59143116883117</v>
      </c>
      <c r="T31">
        <v>0</v>
      </c>
      <c r="U31">
        <v>62.111637068688715</v>
      </c>
      <c r="V31">
        <v>9.1029940119760493</v>
      </c>
      <c r="W31">
        <v>19.856641791044776</v>
      </c>
      <c r="X31">
        <v>43.191821623895663</v>
      </c>
      <c r="Y31">
        <v>0</v>
      </c>
      <c r="Z31">
        <v>8.5914503999999994</v>
      </c>
      <c r="AA31">
        <v>17.35040671370637</v>
      </c>
      <c r="AB31">
        <v>17.351255999999996</v>
      </c>
      <c r="AC31">
        <v>8.5097494999999999</v>
      </c>
      <c r="AD31">
        <v>14.505000000000001</v>
      </c>
      <c r="AE31">
        <v>21.712782000000008</v>
      </c>
      <c r="AF31">
        <v>27.066600000000005</v>
      </c>
      <c r="AG31">
        <v>13.844313120000001</v>
      </c>
      <c r="AH31">
        <v>49.910399999999989</v>
      </c>
      <c r="AI31">
        <v>7.1810803999999981</v>
      </c>
      <c r="AJ31">
        <v>0</v>
      </c>
      <c r="AK31">
        <v>11.593920000000001</v>
      </c>
      <c r="AL31">
        <v>52.880899999999997</v>
      </c>
      <c r="AM31">
        <v>6.9405024000000006</v>
      </c>
      <c r="AN31">
        <v>0</v>
      </c>
      <c r="AO31">
        <v>0.51649919999999983</v>
      </c>
      <c r="AP31">
        <v>2.2505361551338487</v>
      </c>
      <c r="AQ31">
        <v>43.145959999999995</v>
      </c>
      <c r="AR31">
        <v>2.9093999999999993</v>
      </c>
      <c r="AS31">
        <v>3.2494000000000001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882.26748684628376</v>
      </c>
      <c r="DN31">
        <v>30.297689786656875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254.80728940371279</v>
      </c>
      <c r="L32">
        <v>9.4227713288042185</v>
      </c>
      <c r="M32">
        <v>31.192829234658703</v>
      </c>
      <c r="N32">
        <v>51.882718076720963</v>
      </c>
      <c r="O32">
        <v>73.282950244647026</v>
      </c>
      <c r="P32">
        <v>17.491058906030855</v>
      </c>
      <c r="Q32">
        <v>4.383585833333334</v>
      </c>
      <c r="R32">
        <v>14.737292051756006</v>
      </c>
      <c r="S32">
        <v>11.59143116883117</v>
      </c>
      <c r="T32">
        <v>0</v>
      </c>
      <c r="U32">
        <v>62.111637068688715</v>
      </c>
      <c r="V32">
        <v>9.1029940119760493</v>
      </c>
      <c r="W32">
        <v>19.856641791044776</v>
      </c>
      <c r="X32">
        <v>43.191821623895663</v>
      </c>
      <c r="Y32">
        <v>0</v>
      </c>
      <c r="Z32">
        <v>8.5914503999999994</v>
      </c>
      <c r="AA32">
        <v>11.451268431046204</v>
      </c>
      <c r="AB32">
        <v>17.351255999999996</v>
      </c>
      <c r="AC32">
        <v>8.5097494999999999</v>
      </c>
      <c r="AD32">
        <v>8.0067600000000017</v>
      </c>
      <c r="AE32">
        <v>21.712782000000008</v>
      </c>
      <c r="AF32">
        <v>27.066600000000005</v>
      </c>
      <c r="AG32">
        <v>13.844313120000001</v>
      </c>
      <c r="AH32">
        <v>49.910399999999989</v>
      </c>
      <c r="AI32">
        <v>7.1810803999999981</v>
      </c>
      <c r="AJ32">
        <v>0</v>
      </c>
      <c r="AK32">
        <v>11.593920000000001</v>
      </c>
      <c r="AL32">
        <v>52.880899999999997</v>
      </c>
      <c r="AM32">
        <v>6.9405024000000006</v>
      </c>
      <c r="AN32">
        <v>0</v>
      </c>
      <c r="AO32">
        <v>0.51649919999999983</v>
      </c>
      <c r="AP32">
        <v>2.2505361551338487</v>
      </c>
      <c r="AQ32">
        <v>43.145959999999995</v>
      </c>
      <c r="AR32">
        <v>2.9093999999999993</v>
      </c>
      <c r="AS32">
        <v>3.2494000000000001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870.28183537240034</v>
      </c>
      <c r="DN32">
        <v>29.885962977880133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254.80728940371279</v>
      </c>
      <c r="L33">
        <v>9.4227713288042185</v>
      </c>
      <c r="M33">
        <v>31.192829234658703</v>
      </c>
      <c r="N33">
        <v>51.882718076720963</v>
      </c>
      <c r="O33">
        <v>73.282950244647026</v>
      </c>
      <c r="P33">
        <v>17.491058906030855</v>
      </c>
      <c r="Q33">
        <v>4.383585833333334</v>
      </c>
      <c r="R33">
        <v>14.737292051756006</v>
      </c>
      <c r="S33">
        <v>11.59143116883117</v>
      </c>
      <c r="T33">
        <v>0</v>
      </c>
      <c r="U33">
        <v>62.111637068688715</v>
      </c>
      <c r="V33">
        <v>9.1029940119760493</v>
      </c>
      <c r="W33">
        <v>19.856641791044776</v>
      </c>
      <c r="X33">
        <v>43.191821623895663</v>
      </c>
      <c r="Y33">
        <v>0</v>
      </c>
      <c r="Z33">
        <v>2.8638167999999999</v>
      </c>
      <c r="AA33">
        <v>5.8991382826601662</v>
      </c>
      <c r="AB33">
        <v>17.351255999999996</v>
      </c>
      <c r="AC33">
        <v>8.5097494999999999</v>
      </c>
      <c r="AD33">
        <v>4.0033800000000008</v>
      </c>
      <c r="AE33">
        <v>21.712782000000008</v>
      </c>
      <c r="AF33">
        <v>27.066600000000005</v>
      </c>
      <c r="AG33">
        <v>13.844313120000001</v>
      </c>
      <c r="AH33">
        <v>47.830799999999996</v>
      </c>
      <c r="AI33">
        <v>1.6772999999999998</v>
      </c>
      <c r="AJ33">
        <v>0</v>
      </c>
      <c r="AK33">
        <v>11.593920000000001</v>
      </c>
      <c r="AL33">
        <v>52.880899999999997</v>
      </c>
      <c r="AM33">
        <v>6.9405024000000006</v>
      </c>
      <c r="AN33">
        <v>0</v>
      </c>
      <c r="AO33">
        <v>0.51649919999999983</v>
      </c>
      <c r="AP33">
        <v>2.2505361551338487</v>
      </c>
      <c r="AQ33">
        <v>43.145959999999995</v>
      </c>
      <c r="AR33">
        <v>2.9093999999999993</v>
      </c>
      <c r="AS33">
        <v>3.2494000000000001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848.17460535524037</v>
      </c>
      <c r="DN33">
        <v>29.126668846653992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254.80728940371279</v>
      </c>
      <c r="L34">
        <v>9.4227713288042185</v>
      </c>
      <c r="M34">
        <v>31.192829234658703</v>
      </c>
      <c r="N34">
        <v>51.882718076720963</v>
      </c>
      <c r="O34">
        <v>73.282950244647026</v>
      </c>
      <c r="P34">
        <v>17.491058906030855</v>
      </c>
      <c r="Q34">
        <v>4.383585833333334</v>
      </c>
      <c r="R34">
        <v>14.737292051756006</v>
      </c>
      <c r="S34">
        <v>11.59143116883117</v>
      </c>
      <c r="T34">
        <v>0</v>
      </c>
      <c r="U34">
        <v>62.111637068688715</v>
      </c>
      <c r="V34">
        <v>9.1029940119760493</v>
      </c>
      <c r="W34">
        <v>19.856641791044776</v>
      </c>
      <c r="X34">
        <v>43.191821623895663</v>
      </c>
      <c r="Y34">
        <v>0</v>
      </c>
      <c r="Z34">
        <v>0</v>
      </c>
      <c r="AA34">
        <v>0</v>
      </c>
      <c r="AB34">
        <v>5.7837519999999989</v>
      </c>
      <c r="AC34">
        <v>0</v>
      </c>
      <c r="AD34">
        <v>0</v>
      </c>
      <c r="AE34">
        <v>14.425599999999998</v>
      </c>
      <c r="AF34">
        <v>12.303000000000001</v>
      </c>
      <c r="AG34">
        <v>13.844313120000001</v>
      </c>
      <c r="AH34">
        <v>37.432799999999993</v>
      </c>
      <c r="AI34">
        <v>0</v>
      </c>
      <c r="AJ34">
        <v>0</v>
      </c>
      <c r="AK34">
        <v>11.593920000000001</v>
      </c>
      <c r="AL34">
        <v>9.5358999999999998</v>
      </c>
      <c r="AM34">
        <v>4.6363679999999992</v>
      </c>
      <c r="AN34">
        <v>0</v>
      </c>
      <c r="AO34">
        <v>0.51649919999999983</v>
      </c>
      <c r="AP34">
        <v>2.2505361551338487</v>
      </c>
      <c r="AQ34">
        <v>43.145959999999995</v>
      </c>
      <c r="AR34">
        <v>2.9093999999999993</v>
      </c>
      <c r="AS34">
        <v>3.2494000000000001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739.29487914901961</v>
      </c>
      <c r="DN34">
        <v>25.387590070214582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254.80728940371279</v>
      </c>
      <c r="L35">
        <v>9.4229493331173355</v>
      </c>
      <c r="M35">
        <v>31.192829234658703</v>
      </c>
      <c r="N35">
        <v>51.882718076720963</v>
      </c>
      <c r="O35">
        <v>73.282950244647026</v>
      </c>
      <c r="P35">
        <v>17.491058906030855</v>
      </c>
      <c r="Q35">
        <v>4.383585833333334</v>
      </c>
      <c r="R35">
        <v>14.737292051756006</v>
      </c>
      <c r="S35">
        <v>11.59143116883117</v>
      </c>
      <c r="T35">
        <v>0</v>
      </c>
      <c r="U35">
        <v>62.111637068688715</v>
      </c>
      <c r="V35">
        <v>9.1038063872255499</v>
      </c>
      <c r="W35">
        <v>19.856641791044776</v>
      </c>
      <c r="X35">
        <v>43.191821623895663</v>
      </c>
      <c r="Y35">
        <v>0</v>
      </c>
      <c r="Z35">
        <v>0</v>
      </c>
      <c r="AA35">
        <v>0</v>
      </c>
      <c r="AB35">
        <v>5.7837519999999989</v>
      </c>
      <c r="AC35">
        <v>0</v>
      </c>
      <c r="AD35">
        <v>0</v>
      </c>
      <c r="AE35">
        <v>7.2128000000000005</v>
      </c>
      <c r="AF35">
        <v>6.1515000000000004</v>
      </c>
      <c r="AG35">
        <v>13.844313120000001</v>
      </c>
      <c r="AH35">
        <v>29.1144</v>
      </c>
      <c r="AI35">
        <v>0</v>
      </c>
      <c r="AJ35">
        <v>0</v>
      </c>
      <c r="AK35">
        <v>11.593920000000001</v>
      </c>
      <c r="AL35">
        <v>1.7337999999999996</v>
      </c>
      <c r="AM35">
        <v>2.3181839999999996</v>
      </c>
      <c r="AN35">
        <v>0</v>
      </c>
      <c r="AO35">
        <v>0.51649919999999983</v>
      </c>
      <c r="AP35">
        <v>2.2505361551338487</v>
      </c>
      <c r="AQ35">
        <v>43.145959999999995</v>
      </c>
      <c r="AR35">
        <v>2.9093999999999993</v>
      </c>
      <c r="AS35">
        <v>3.2494000000000001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708.54871121690724</v>
      </c>
      <c r="DN35">
        <v>24.331764381889563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254.80728940371279</v>
      </c>
      <c r="L36">
        <v>9.4230855275814456</v>
      </c>
      <c r="M36">
        <v>31.192829234658703</v>
      </c>
      <c r="N36">
        <v>51.882718076720963</v>
      </c>
      <c r="O36">
        <v>73.282950244647026</v>
      </c>
      <c r="P36">
        <v>17.491058906030855</v>
      </c>
      <c r="Q36">
        <v>4.3851324290998761</v>
      </c>
      <c r="R36">
        <v>14.737292051756006</v>
      </c>
      <c r="S36">
        <v>11.586733444629939</v>
      </c>
      <c r="T36">
        <v>0</v>
      </c>
      <c r="U36">
        <v>62.111637068688715</v>
      </c>
      <c r="V36">
        <v>9.1038063872255499</v>
      </c>
      <c r="W36">
        <v>19.856641791044776</v>
      </c>
      <c r="X36">
        <v>43.191821623895663</v>
      </c>
      <c r="Y36">
        <v>0</v>
      </c>
      <c r="Z36">
        <v>0</v>
      </c>
      <c r="AA36">
        <v>0</v>
      </c>
      <c r="AB36">
        <v>5.7837519999999989</v>
      </c>
      <c r="AC36">
        <v>0</v>
      </c>
      <c r="AD36">
        <v>0</v>
      </c>
      <c r="AE36">
        <v>7.2128000000000005</v>
      </c>
      <c r="AF36">
        <v>6.1515000000000004</v>
      </c>
      <c r="AG36">
        <v>13.844313120000001</v>
      </c>
      <c r="AH36">
        <v>24.955199999999994</v>
      </c>
      <c r="AI36">
        <v>0</v>
      </c>
      <c r="AJ36">
        <v>0</v>
      </c>
      <c r="AK36">
        <v>11.593920000000001</v>
      </c>
      <c r="AL36">
        <v>1.7337999999999996</v>
      </c>
      <c r="AM36">
        <v>0</v>
      </c>
      <c r="AN36">
        <v>0</v>
      </c>
      <c r="AO36">
        <v>0.51649919999999983</v>
      </c>
      <c r="AP36">
        <v>2.2505361551338487</v>
      </c>
      <c r="AQ36">
        <v>32.359470000000002</v>
      </c>
      <c r="AR36">
        <v>4.8489999999999975</v>
      </c>
      <c r="AS36">
        <v>3.2494000000000001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693.73028817454576</v>
      </c>
      <c r="DN36">
        <v>23.822898490280679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254.80728940371279</v>
      </c>
      <c r="L37">
        <v>9.4231645153613659</v>
      </c>
      <c r="M37">
        <v>31.192829234658703</v>
      </c>
      <c r="N37">
        <v>51.882718076720963</v>
      </c>
      <c r="O37">
        <v>73.282950244647026</v>
      </c>
      <c r="P37">
        <v>17.491058906030855</v>
      </c>
      <c r="Q37">
        <v>4.3851324290998761</v>
      </c>
      <c r="R37">
        <v>14.737292051756006</v>
      </c>
      <c r="S37">
        <v>11.586733444629939</v>
      </c>
      <c r="T37">
        <v>0</v>
      </c>
      <c r="U37">
        <v>62.111637068688715</v>
      </c>
      <c r="V37">
        <v>9.1038063872255499</v>
      </c>
      <c r="W37">
        <v>19.856641791044776</v>
      </c>
      <c r="X37">
        <v>43.191821623895663</v>
      </c>
      <c r="Y37">
        <v>0</v>
      </c>
      <c r="Z37">
        <v>0</v>
      </c>
      <c r="AA37">
        <v>0</v>
      </c>
      <c r="AB37">
        <v>5.7837519999999989</v>
      </c>
      <c r="AC37">
        <v>0</v>
      </c>
      <c r="AD37">
        <v>0</v>
      </c>
      <c r="AE37">
        <v>7.2128000000000005</v>
      </c>
      <c r="AF37">
        <v>6.1515000000000004</v>
      </c>
      <c r="AG37">
        <v>13.844313120000001</v>
      </c>
      <c r="AH37">
        <v>16.636800000000001</v>
      </c>
      <c r="AI37">
        <v>0</v>
      </c>
      <c r="AJ37">
        <v>0</v>
      </c>
      <c r="AK37">
        <v>11.593920000000001</v>
      </c>
      <c r="AL37">
        <v>1.7337999999999996</v>
      </c>
      <c r="AM37">
        <v>0</v>
      </c>
      <c r="AN37">
        <v>0</v>
      </c>
      <c r="AO37">
        <v>0</v>
      </c>
      <c r="AP37">
        <v>2.2505361551338487</v>
      </c>
      <c r="AQ37">
        <v>31.442399999999999</v>
      </c>
      <c r="AR37">
        <v>4.8489999999999975</v>
      </c>
      <c r="AS37">
        <v>4.1356000000000002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685.15893948926612</v>
      </c>
      <c r="DN37">
        <v>23.528556963340044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254.80728940371279</v>
      </c>
      <c r="L38">
        <v>9.7438210866345081</v>
      </c>
      <c r="M38">
        <v>31.192829234658703</v>
      </c>
      <c r="N38">
        <v>51.882718076720963</v>
      </c>
      <c r="O38">
        <v>73.282950244647026</v>
      </c>
      <c r="P38">
        <v>17.491058906030855</v>
      </c>
      <c r="Q38">
        <v>4.3851324290998761</v>
      </c>
      <c r="R38">
        <v>14.737292051756006</v>
      </c>
      <c r="S38">
        <v>11.586733444629939</v>
      </c>
      <c r="T38">
        <v>0</v>
      </c>
      <c r="U38">
        <v>62.111637068688715</v>
      </c>
      <c r="V38">
        <v>9.1038063872255499</v>
      </c>
      <c r="W38">
        <v>19.856641791044776</v>
      </c>
      <c r="X38">
        <v>43.191821623895663</v>
      </c>
      <c r="Y38">
        <v>0</v>
      </c>
      <c r="Z38">
        <v>0</v>
      </c>
      <c r="AA38">
        <v>0</v>
      </c>
      <c r="AB38">
        <v>5.7837519999999989</v>
      </c>
      <c r="AC38">
        <v>0</v>
      </c>
      <c r="AD38">
        <v>0</v>
      </c>
      <c r="AE38">
        <v>7.2128000000000005</v>
      </c>
      <c r="AF38">
        <v>6.1515000000000004</v>
      </c>
      <c r="AG38">
        <v>13.844313120000001</v>
      </c>
      <c r="AH38">
        <v>8.3184000000000005</v>
      </c>
      <c r="AI38">
        <v>0</v>
      </c>
      <c r="AJ38">
        <v>0</v>
      </c>
      <c r="AK38">
        <v>11.593920000000001</v>
      </c>
      <c r="AL38">
        <v>1.7337999999999996</v>
      </c>
      <c r="AM38">
        <v>0</v>
      </c>
      <c r="AN38">
        <v>0</v>
      </c>
      <c r="AO38">
        <v>0</v>
      </c>
      <c r="AP38">
        <v>2.2505361551338487</v>
      </c>
      <c r="AQ38">
        <v>31.442399999999999</v>
      </c>
      <c r="AR38">
        <v>4.8489999999999975</v>
      </c>
      <c r="AS38">
        <v>10.87072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683.93823484941856</v>
      </c>
      <c r="DN38">
        <v>23.48663817446084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254.80728940371279</v>
      </c>
      <c r="L39">
        <v>9.4230604067332244</v>
      </c>
      <c r="M39">
        <v>31.192829234658703</v>
      </c>
      <c r="N39">
        <v>51.882718076720963</v>
      </c>
      <c r="O39">
        <v>73.282950244647026</v>
      </c>
      <c r="P39">
        <v>17.491058906030855</v>
      </c>
      <c r="Q39">
        <v>4.3851324290998761</v>
      </c>
      <c r="R39">
        <v>14.737292051756006</v>
      </c>
      <c r="S39">
        <v>11.586733444629939</v>
      </c>
      <c r="T39">
        <v>0</v>
      </c>
      <c r="U39">
        <v>62.111637068688715</v>
      </c>
      <c r="V39">
        <v>9.1038063872255499</v>
      </c>
      <c r="W39">
        <v>19.856641791044776</v>
      </c>
      <c r="X39">
        <v>43.191821623895663</v>
      </c>
      <c r="Y39">
        <v>0</v>
      </c>
      <c r="Z39">
        <v>0</v>
      </c>
      <c r="AA39">
        <v>0</v>
      </c>
      <c r="AB39">
        <v>5.7837519999999989</v>
      </c>
      <c r="AC39">
        <v>0</v>
      </c>
      <c r="AD39">
        <v>0</v>
      </c>
      <c r="AE39">
        <v>7.2128000000000005</v>
      </c>
      <c r="AF39">
        <v>6.1515000000000004</v>
      </c>
      <c r="AG39">
        <v>13.844313120000001</v>
      </c>
      <c r="AH39">
        <v>8.3184000000000005</v>
      </c>
      <c r="AI39">
        <v>0</v>
      </c>
      <c r="AJ39">
        <v>0</v>
      </c>
      <c r="AK39">
        <v>11.593920000000001</v>
      </c>
      <c r="AL39">
        <v>1.7337999999999996</v>
      </c>
      <c r="AM39">
        <v>0</v>
      </c>
      <c r="AN39">
        <v>0</v>
      </c>
      <c r="AO39">
        <v>0.25824960000000002</v>
      </c>
      <c r="AP39">
        <v>2.2505361551338487</v>
      </c>
      <c r="AQ39">
        <v>21.048939999999998</v>
      </c>
      <c r="AR39">
        <v>21.820499999999996</v>
      </c>
      <c r="AS39">
        <v>10.87072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690.23744817283091</v>
      </c>
      <c r="DN39">
        <v>23.702953771147293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254.80728940371279</v>
      </c>
      <c r="L40">
        <v>9.1952495399526573</v>
      </c>
      <c r="M40">
        <v>31.192829234658703</v>
      </c>
      <c r="N40">
        <v>51.882718076720963</v>
      </c>
      <c r="O40">
        <v>73.282950244647026</v>
      </c>
      <c r="P40">
        <v>17.491058906030855</v>
      </c>
      <c r="Q40">
        <v>4.3851324290998761</v>
      </c>
      <c r="R40">
        <v>14.737292051756006</v>
      </c>
      <c r="S40">
        <v>11.586733444629939</v>
      </c>
      <c r="T40">
        <v>0</v>
      </c>
      <c r="U40">
        <v>62.111637068688715</v>
      </c>
      <c r="V40">
        <v>9.1038063872255499</v>
      </c>
      <c r="W40">
        <v>19.856641791044776</v>
      </c>
      <c r="X40">
        <v>43.191821623895663</v>
      </c>
      <c r="Y40">
        <v>0</v>
      </c>
      <c r="Z40">
        <v>0</v>
      </c>
      <c r="AA40">
        <v>0</v>
      </c>
      <c r="AB40">
        <v>5.7837519999999989</v>
      </c>
      <c r="AC40">
        <v>0</v>
      </c>
      <c r="AD40">
        <v>0</v>
      </c>
      <c r="AE40">
        <v>7.2128000000000005</v>
      </c>
      <c r="AF40">
        <v>6.1515000000000004</v>
      </c>
      <c r="AG40">
        <v>13.844313120000001</v>
      </c>
      <c r="AH40">
        <v>8.3184000000000005</v>
      </c>
      <c r="AI40">
        <v>0</v>
      </c>
      <c r="AJ40">
        <v>0</v>
      </c>
      <c r="AK40">
        <v>11.593920000000001</v>
      </c>
      <c r="AL40">
        <v>1.7337999999999996</v>
      </c>
      <c r="AM40">
        <v>0</v>
      </c>
      <c r="AN40">
        <v>0</v>
      </c>
      <c r="AO40">
        <v>0.25824960000000002</v>
      </c>
      <c r="AP40">
        <v>2.2505361551338487</v>
      </c>
      <c r="AQ40">
        <v>10.786490000000001</v>
      </c>
      <c r="AR40">
        <v>21.820499999999996</v>
      </c>
      <c r="AS40">
        <v>10.87072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680.09546396550093</v>
      </c>
      <c r="DN40">
        <v>23.354677111696521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254.80728940371279</v>
      </c>
      <c r="L41">
        <v>9.4231034862349823</v>
      </c>
      <c r="M41">
        <v>31.192829234658703</v>
      </c>
      <c r="N41">
        <v>51.882718076720963</v>
      </c>
      <c r="O41">
        <v>73.282950244647026</v>
      </c>
      <c r="P41">
        <v>17.491058906030855</v>
      </c>
      <c r="Q41">
        <v>4.3851324290998761</v>
      </c>
      <c r="R41">
        <v>14.737292051756006</v>
      </c>
      <c r="S41">
        <v>11.586733444629939</v>
      </c>
      <c r="T41">
        <v>0</v>
      </c>
      <c r="U41">
        <v>62.111637068688715</v>
      </c>
      <c r="V41">
        <v>9.1038063872255499</v>
      </c>
      <c r="W41">
        <v>19.856641791044776</v>
      </c>
      <c r="X41">
        <v>43.191821623895663</v>
      </c>
      <c r="Y41">
        <v>0</v>
      </c>
      <c r="Z41">
        <v>0</v>
      </c>
      <c r="AA41">
        <v>0</v>
      </c>
      <c r="AB41">
        <v>5.7837519999999989</v>
      </c>
      <c r="AC41">
        <v>0</v>
      </c>
      <c r="AD41">
        <v>0</v>
      </c>
      <c r="AE41">
        <v>7.2128000000000005</v>
      </c>
      <c r="AF41">
        <v>6.1515000000000004</v>
      </c>
      <c r="AG41">
        <v>13.844313120000001</v>
      </c>
      <c r="AH41">
        <v>8.3184000000000005</v>
      </c>
      <c r="AI41">
        <v>0</v>
      </c>
      <c r="AJ41">
        <v>0</v>
      </c>
      <c r="AK41">
        <v>11.593920000000001</v>
      </c>
      <c r="AL41">
        <v>1.7337999999999996</v>
      </c>
      <c r="AM41">
        <v>0</v>
      </c>
      <c r="AN41">
        <v>0</v>
      </c>
      <c r="AO41">
        <v>0.25824960000000002</v>
      </c>
      <c r="AP41">
        <v>2.2505361551338487</v>
      </c>
      <c r="AQ41">
        <v>0</v>
      </c>
      <c r="AR41">
        <v>4.8489999999999975</v>
      </c>
      <c r="AS41">
        <v>10.87072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653.47932828941862</v>
      </c>
      <c r="DN41">
        <v>22.440676734061249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254.80728940371279</v>
      </c>
      <c r="L42">
        <v>9.4229493331173355</v>
      </c>
      <c r="M42">
        <v>31.192829234658703</v>
      </c>
      <c r="N42">
        <v>51.882718076720963</v>
      </c>
      <c r="O42">
        <v>73.282950244647026</v>
      </c>
      <c r="P42">
        <v>17.491058906030855</v>
      </c>
      <c r="Q42">
        <v>4.3851324290998761</v>
      </c>
      <c r="R42">
        <v>14.737292051756006</v>
      </c>
      <c r="S42">
        <v>11.586733444629939</v>
      </c>
      <c r="T42">
        <v>0</v>
      </c>
      <c r="U42">
        <v>62.111637068688715</v>
      </c>
      <c r="V42">
        <v>9.1038063872255499</v>
      </c>
      <c r="W42">
        <v>19.856641791044776</v>
      </c>
      <c r="X42">
        <v>43.191821623895663</v>
      </c>
      <c r="Y42">
        <v>0</v>
      </c>
      <c r="Z42">
        <v>0</v>
      </c>
      <c r="AA42">
        <v>0</v>
      </c>
      <c r="AB42">
        <v>5.7837519999999989</v>
      </c>
      <c r="AC42">
        <v>0</v>
      </c>
      <c r="AD42">
        <v>0</v>
      </c>
      <c r="AE42">
        <v>7.2128000000000005</v>
      </c>
      <c r="AF42">
        <v>6.1515000000000004</v>
      </c>
      <c r="AG42">
        <v>13.844313120000001</v>
      </c>
      <c r="AH42">
        <v>8.3184000000000005</v>
      </c>
      <c r="AI42">
        <v>0</v>
      </c>
      <c r="AJ42">
        <v>0</v>
      </c>
      <c r="AK42">
        <v>11.593920000000001</v>
      </c>
      <c r="AL42">
        <v>1.7337999999999996</v>
      </c>
      <c r="AM42">
        <v>0</v>
      </c>
      <c r="AN42">
        <v>0</v>
      </c>
      <c r="AO42">
        <v>0.25824960000000002</v>
      </c>
      <c r="AP42">
        <v>2.2505361551338487</v>
      </c>
      <c r="AQ42">
        <v>0</v>
      </c>
      <c r="AR42">
        <v>4.8489999999999975</v>
      </c>
      <c r="AS42">
        <v>10.87072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653.47917925379181</v>
      </c>
      <c r="DN42">
        <v>22.440671616570398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254.80728940371279</v>
      </c>
      <c r="L43">
        <v>9.5677158173354222</v>
      </c>
      <c r="M43">
        <v>31.192829234658703</v>
      </c>
      <c r="N43">
        <v>51.882718076720963</v>
      </c>
      <c r="O43">
        <v>73.282950244647026</v>
      </c>
      <c r="P43">
        <v>17.491058906030855</v>
      </c>
      <c r="Q43">
        <v>4.3851324290998761</v>
      </c>
      <c r="R43">
        <v>14.737292051756006</v>
      </c>
      <c r="S43">
        <v>11.586733444629939</v>
      </c>
      <c r="T43">
        <v>0</v>
      </c>
      <c r="U43">
        <v>62.111637068688715</v>
      </c>
      <c r="V43">
        <v>9.1038063872255499</v>
      </c>
      <c r="W43">
        <v>19.856641791044776</v>
      </c>
      <c r="X43">
        <v>43.191821623895663</v>
      </c>
      <c r="Y43">
        <v>0</v>
      </c>
      <c r="Z43">
        <v>0</v>
      </c>
      <c r="AA43">
        <v>0</v>
      </c>
      <c r="AB43">
        <v>5.7837519999999989</v>
      </c>
      <c r="AC43">
        <v>0</v>
      </c>
      <c r="AD43">
        <v>0</v>
      </c>
      <c r="AE43">
        <v>7.2128000000000005</v>
      </c>
      <c r="AF43">
        <v>6.1515000000000004</v>
      </c>
      <c r="AG43">
        <v>13.844313120000001</v>
      </c>
      <c r="AH43">
        <v>8.3184000000000005</v>
      </c>
      <c r="AI43">
        <v>0</v>
      </c>
      <c r="AJ43">
        <v>0</v>
      </c>
      <c r="AK43">
        <v>11.593920000000001</v>
      </c>
      <c r="AL43">
        <v>1.7337999999999996</v>
      </c>
      <c r="AM43">
        <v>0</v>
      </c>
      <c r="AN43">
        <v>0</v>
      </c>
      <c r="AO43">
        <v>0.25824960000000002</v>
      </c>
      <c r="AP43">
        <v>2.2505361551338487</v>
      </c>
      <c r="AQ43">
        <v>0</v>
      </c>
      <c r="AR43">
        <v>4.8489999999999975</v>
      </c>
      <c r="AS43">
        <v>10.87072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653.61913949158361</v>
      </c>
      <c r="DN43">
        <v>22.445477862996604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254.80728940371279</v>
      </c>
      <c r="L44">
        <v>9.4231645153613659</v>
      </c>
      <c r="M44">
        <v>31.192829234658703</v>
      </c>
      <c r="N44">
        <v>51.882718076720963</v>
      </c>
      <c r="O44">
        <v>73.282950244647026</v>
      </c>
      <c r="P44">
        <v>17.491058906030855</v>
      </c>
      <c r="Q44">
        <v>4.3851324290998761</v>
      </c>
      <c r="R44">
        <v>14.737292051756006</v>
      </c>
      <c r="S44">
        <v>11.586733444629939</v>
      </c>
      <c r="T44">
        <v>0</v>
      </c>
      <c r="U44">
        <v>62.111637068688715</v>
      </c>
      <c r="V44">
        <v>9.1038063872255499</v>
      </c>
      <c r="W44">
        <v>19.856641791044776</v>
      </c>
      <c r="X44">
        <v>43.191821623895663</v>
      </c>
      <c r="Y44">
        <v>0</v>
      </c>
      <c r="Z44">
        <v>0</v>
      </c>
      <c r="AA44">
        <v>0</v>
      </c>
      <c r="AB44">
        <v>5.7837519999999989</v>
      </c>
      <c r="AC44">
        <v>0</v>
      </c>
      <c r="AD44">
        <v>0</v>
      </c>
      <c r="AE44">
        <v>7.2375940000000005</v>
      </c>
      <c r="AF44">
        <v>6.1515000000000004</v>
      </c>
      <c r="AG44">
        <v>13.844313120000001</v>
      </c>
      <c r="AH44">
        <v>8.3184000000000005</v>
      </c>
      <c r="AI44">
        <v>0</v>
      </c>
      <c r="AJ44">
        <v>0</v>
      </c>
      <c r="AK44">
        <v>11.593920000000001</v>
      </c>
      <c r="AL44">
        <v>1.7337999999999996</v>
      </c>
      <c r="AM44">
        <v>0</v>
      </c>
      <c r="AN44">
        <v>0</v>
      </c>
      <c r="AO44">
        <v>0.25824960000000002</v>
      </c>
      <c r="AP44">
        <v>2.2505361551338487</v>
      </c>
      <c r="AQ44">
        <v>0</v>
      </c>
      <c r="AR44">
        <v>4.8489999999999975</v>
      </c>
      <c r="AS44">
        <v>10.87072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653.50335822352736</v>
      </c>
      <c r="DN44">
        <v>22.441501829078732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254.80728940371279</v>
      </c>
      <c r="L45">
        <v>9.4231645153613659</v>
      </c>
      <c r="M45">
        <v>31.192829234658703</v>
      </c>
      <c r="N45">
        <v>51.882718076720963</v>
      </c>
      <c r="O45">
        <v>73.282950244647026</v>
      </c>
      <c r="P45">
        <v>17.491058906030855</v>
      </c>
      <c r="Q45">
        <v>4.3851324290998761</v>
      </c>
      <c r="R45">
        <v>14.737292051756006</v>
      </c>
      <c r="S45">
        <v>11.586733444629939</v>
      </c>
      <c r="T45">
        <v>0</v>
      </c>
      <c r="U45">
        <v>62.111637068688715</v>
      </c>
      <c r="V45">
        <v>9.1038063872255499</v>
      </c>
      <c r="W45">
        <v>19.856641791044776</v>
      </c>
      <c r="X45">
        <v>43.191821623895663</v>
      </c>
      <c r="Y45">
        <v>0</v>
      </c>
      <c r="Z45">
        <v>0</v>
      </c>
      <c r="AA45">
        <v>0</v>
      </c>
      <c r="AB45">
        <v>5.7837519999999989</v>
      </c>
      <c r="AC45">
        <v>0</v>
      </c>
      <c r="AD45">
        <v>0</v>
      </c>
      <c r="AE45">
        <v>7.2375940000000005</v>
      </c>
      <c r="AF45">
        <v>6.1515000000000004</v>
      </c>
      <c r="AG45">
        <v>13.844313120000001</v>
      </c>
      <c r="AH45">
        <v>8.3184000000000005</v>
      </c>
      <c r="AI45">
        <v>0</v>
      </c>
      <c r="AJ45">
        <v>0</v>
      </c>
      <c r="AK45">
        <v>11.593920000000001</v>
      </c>
      <c r="AL45">
        <v>1.7337999999999996</v>
      </c>
      <c r="AM45">
        <v>0</v>
      </c>
      <c r="AN45">
        <v>0</v>
      </c>
      <c r="AO45">
        <v>0.25824960000000002</v>
      </c>
      <c r="AP45">
        <v>2.2505361551338487</v>
      </c>
      <c r="AQ45">
        <v>0</v>
      </c>
      <c r="AR45">
        <v>4.8489999999999975</v>
      </c>
      <c r="AS45">
        <v>10.87072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653.50335822352736</v>
      </c>
      <c r="DN45">
        <v>22.441501829078732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254.80728940371279</v>
      </c>
      <c r="L46">
        <v>9.4231645153613659</v>
      </c>
      <c r="M46">
        <v>31.192829234658703</v>
      </c>
      <c r="N46">
        <v>51.882718076720963</v>
      </c>
      <c r="O46">
        <v>73.282950244647026</v>
      </c>
      <c r="P46">
        <v>17.491058906030855</v>
      </c>
      <c r="Q46">
        <v>4.387773505735141</v>
      </c>
      <c r="R46">
        <v>14.737292051756006</v>
      </c>
      <c r="S46">
        <v>11.59143116883117</v>
      </c>
      <c r="T46">
        <v>0</v>
      </c>
      <c r="U46">
        <v>62.111637068688715</v>
      </c>
      <c r="V46">
        <v>9.1038063872255499</v>
      </c>
      <c r="W46">
        <v>19.856641791044776</v>
      </c>
      <c r="X46">
        <v>43.191821623895663</v>
      </c>
      <c r="Y46">
        <v>0</v>
      </c>
      <c r="Z46">
        <v>0</v>
      </c>
      <c r="AA46">
        <v>0</v>
      </c>
      <c r="AB46">
        <v>5.7837519999999989</v>
      </c>
      <c r="AC46">
        <v>0</v>
      </c>
      <c r="AD46">
        <v>0</v>
      </c>
      <c r="AE46">
        <v>7.2375940000000005</v>
      </c>
      <c r="AF46">
        <v>6.1515000000000004</v>
      </c>
      <c r="AG46">
        <v>13.844313120000001</v>
      </c>
      <c r="AH46">
        <v>8.3184000000000005</v>
      </c>
      <c r="AI46">
        <v>0</v>
      </c>
      <c r="AJ46">
        <v>0</v>
      </c>
      <c r="AK46">
        <v>11.593920000000001</v>
      </c>
      <c r="AL46">
        <v>1.7337999999999996</v>
      </c>
      <c r="AM46">
        <v>0</v>
      </c>
      <c r="AN46">
        <v>0</v>
      </c>
      <c r="AO46">
        <v>0.25824960000000002</v>
      </c>
      <c r="AP46">
        <v>2.2505361551338487</v>
      </c>
      <c r="AQ46">
        <v>0</v>
      </c>
      <c r="AR46">
        <v>4.8489999999999975</v>
      </c>
      <c r="AS46">
        <v>5.0218000000000007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647.85571743890659</v>
      </c>
      <c r="DN46">
        <v>22.247561414535948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254.80728940371279</v>
      </c>
      <c r="L47">
        <v>9.4231645153613659</v>
      </c>
      <c r="M47">
        <v>31.192829234658703</v>
      </c>
      <c r="N47">
        <v>51.882718076720963</v>
      </c>
      <c r="O47">
        <v>73.282950244647026</v>
      </c>
      <c r="P47">
        <v>17.491058906030855</v>
      </c>
      <c r="Q47">
        <v>4.383585833333334</v>
      </c>
      <c r="R47">
        <v>14.737292051756006</v>
      </c>
      <c r="S47">
        <v>11.59143116883117</v>
      </c>
      <c r="T47">
        <v>0</v>
      </c>
      <c r="U47">
        <v>62.111637068688715</v>
      </c>
      <c r="V47">
        <v>9.1029940119760493</v>
      </c>
      <c r="W47">
        <v>19.856641791044776</v>
      </c>
      <c r="X47">
        <v>43.191821623895663</v>
      </c>
      <c r="Y47">
        <v>0</v>
      </c>
      <c r="Z47">
        <v>0</v>
      </c>
      <c r="AA47">
        <v>0</v>
      </c>
      <c r="AB47">
        <v>5.7837519999999989</v>
      </c>
      <c r="AC47">
        <v>0</v>
      </c>
      <c r="AD47">
        <v>0</v>
      </c>
      <c r="AE47">
        <v>7.2375940000000005</v>
      </c>
      <c r="AF47">
        <v>6.1515000000000004</v>
      </c>
      <c r="AG47">
        <v>13.844313120000001</v>
      </c>
      <c r="AH47">
        <v>8.3184000000000005</v>
      </c>
      <c r="AI47">
        <v>0</v>
      </c>
      <c r="AJ47">
        <v>0</v>
      </c>
      <c r="AK47">
        <v>11.593920000000001</v>
      </c>
      <c r="AL47">
        <v>1.7337999999999996</v>
      </c>
      <c r="AM47">
        <v>0</v>
      </c>
      <c r="AN47">
        <v>0</v>
      </c>
      <c r="AO47">
        <v>0.25824960000000002</v>
      </c>
      <c r="AP47">
        <v>2.2505361551338487</v>
      </c>
      <c r="AQ47">
        <v>0</v>
      </c>
      <c r="AR47">
        <v>4.8489999999999975</v>
      </c>
      <c r="AS47">
        <v>4.1356000000000002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646.99410541263114</v>
      </c>
      <c r="DN47">
        <v>22.217973393160197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254.80728940371279</v>
      </c>
      <c r="L48">
        <v>9.4231645153613659</v>
      </c>
      <c r="M48">
        <v>31.192829234658703</v>
      </c>
      <c r="N48">
        <v>51.882718076720963</v>
      </c>
      <c r="O48">
        <v>73.282950244647026</v>
      </c>
      <c r="P48">
        <v>17.491058906030855</v>
      </c>
      <c r="Q48">
        <v>4.383585833333334</v>
      </c>
      <c r="R48">
        <v>14.737292051756006</v>
      </c>
      <c r="S48">
        <v>11.59143116883117</v>
      </c>
      <c r="T48">
        <v>0</v>
      </c>
      <c r="U48">
        <v>62.111637068688715</v>
      </c>
      <c r="V48">
        <v>9.1029940119760493</v>
      </c>
      <c r="W48">
        <v>19.856641791044776</v>
      </c>
      <c r="X48">
        <v>43.191821623895663</v>
      </c>
      <c r="Y48">
        <v>0</v>
      </c>
      <c r="Z48">
        <v>0</v>
      </c>
      <c r="AA48">
        <v>0</v>
      </c>
      <c r="AB48">
        <v>5.7837519999999989</v>
      </c>
      <c r="AC48">
        <v>0</v>
      </c>
      <c r="AD48">
        <v>0</v>
      </c>
      <c r="AE48">
        <v>7.2375940000000005</v>
      </c>
      <c r="AF48">
        <v>6.1515000000000004</v>
      </c>
      <c r="AG48">
        <v>13.844313120000001</v>
      </c>
      <c r="AH48">
        <v>8.3184000000000005</v>
      </c>
      <c r="AI48">
        <v>0</v>
      </c>
      <c r="AJ48">
        <v>0</v>
      </c>
      <c r="AK48">
        <v>11.593920000000001</v>
      </c>
      <c r="AL48">
        <v>1.7337999999999996</v>
      </c>
      <c r="AM48">
        <v>0</v>
      </c>
      <c r="AN48">
        <v>0</v>
      </c>
      <c r="AO48">
        <v>0.25824960000000002</v>
      </c>
      <c r="AP48">
        <v>2.2505361551338487</v>
      </c>
      <c r="AQ48">
        <v>0</v>
      </c>
      <c r="AR48">
        <v>4.8489999999999975</v>
      </c>
      <c r="AS48">
        <v>4.1356000000000002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646.99410541263114</v>
      </c>
      <c r="DN48">
        <v>22.217973393160197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254.80728940371279</v>
      </c>
      <c r="L49">
        <v>9.4231645153613659</v>
      </c>
      <c r="M49">
        <v>31.192829234658703</v>
      </c>
      <c r="N49">
        <v>51.882718076720963</v>
      </c>
      <c r="O49">
        <v>73.282950244647026</v>
      </c>
      <c r="P49">
        <v>17.491058906030855</v>
      </c>
      <c r="Q49">
        <v>4.383585833333334</v>
      </c>
      <c r="R49">
        <v>14.737292051756006</v>
      </c>
      <c r="S49">
        <v>11.59143116883117</v>
      </c>
      <c r="T49">
        <v>0</v>
      </c>
      <c r="U49">
        <v>62.111637068688715</v>
      </c>
      <c r="V49">
        <v>9.1029940119760493</v>
      </c>
      <c r="W49">
        <v>19.856641791044776</v>
      </c>
      <c r="X49">
        <v>43.191821623895663</v>
      </c>
      <c r="Y49">
        <v>0</v>
      </c>
      <c r="Z49">
        <v>0</v>
      </c>
      <c r="AA49">
        <v>0</v>
      </c>
      <c r="AB49">
        <v>5.7837519999999989</v>
      </c>
      <c r="AC49">
        <v>0</v>
      </c>
      <c r="AD49">
        <v>0</v>
      </c>
      <c r="AE49">
        <v>7.2375940000000005</v>
      </c>
      <c r="AF49">
        <v>6.1515000000000004</v>
      </c>
      <c r="AG49">
        <v>13.844313120000001</v>
      </c>
      <c r="AH49">
        <v>8.3184000000000005</v>
      </c>
      <c r="AI49">
        <v>0</v>
      </c>
      <c r="AJ49">
        <v>0</v>
      </c>
      <c r="AK49">
        <v>11.593920000000001</v>
      </c>
      <c r="AL49">
        <v>9.9693499999999986</v>
      </c>
      <c r="AM49">
        <v>0</v>
      </c>
      <c r="AN49">
        <v>0</v>
      </c>
      <c r="AO49">
        <v>0.25824960000000002</v>
      </c>
      <c r="AP49">
        <v>2.2505361551338487</v>
      </c>
      <c r="AQ49">
        <v>0</v>
      </c>
      <c r="AR49">
        <v>5.8187999999999986</v>
      </c>
      <c r="AS49">
        <v>6.4987999999999992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658.17857903449021</v>
      </c>
      <c r="DN49">
        <v>22.60204977130099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254.80728940371279</v>
      </c>
      <c r="L50">
        <v>9.4231645153613659</v>
      </c>
      <c r="M50">
        <v>31.192829234658703</v>
      </c>
      <c r="N50">
        <v>51.882718076720963</v>
      </c>
      <c r="O50">
        <v>73.282950244647026</v>
      </c>
      <c r="P50">
        <v>17.491058906030855</v>
      </c>
      <c r="Q50">
        <v>4.383585833333334</v>
      </c>
      <c r="R50">
        <v>14.737292051756006</v>
      </c>
      <c r="S50">
        <v>11.59143116883117</v>
      </c>
      <c r="T50">
        <v>0</v>
      </c>
      <c r="U50">
        <v>62.111637068688715</v>
      </c>
      <c r="V50">
        <v>9.1029940119760493</v>
      </c>
      <c r="W50">
        <v>19.856641791044776</v>
      </c>
      <c r="X50">
        <v>43.191821623895663</v>
      </c>
      <c r="Y50">
        <v>0</v>
      </c>
      <c r="Z50">
        <v>0</v>
      </c>
      <c r="AA50">
        <v>0</v>
      </c>
      <c r="AB50">
        <v>5.7837519999999989</v>
      </c>
      <c r="AC50">
        <v>0</v>
      </c>
      <c r="AD50">
        <v>0</v>
      </c>
      <c r="AE50">
        <v>7.2375940000000005</v>
      </c>
      <c r="AF50">
        <v>6.1515000000000004</v>
      </c>
      <c r="AG50">
        <v>13.844313120000001</v>
      </c>
      <c r="AH50">
        <v>8.3184000000000005</v>
      </c>
      <c r="AI50">
        <v>0</v>
      </c>
      <c r="AJ50">
        <v>0</v>
      </c>
      <c r="AK50">
        <v>11.593920000000001</v>
      </c>
      <c r="AL50">
        <v>9.9693499999999986</v>
      </c>
      <c r="AM50">
        <v>0</v>
      </c>
      <c r="AN50">
        <v>0</v>
      </c>
      <c r="AO50">
        <v>0.25824960000000002</v>
      </c>
      <c r="AP50">
        <v>2.2505361551338487</v>
      </c>
      <c r="AQ50">
        <v>0</v>
      </c>
      <c r="AR50">
        <v>5.8187999999999986</v>
      </c>
      <c r="AS50">
        <v>6.4987999999999992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658.17857903449021</v>
      </c>
      <c r="DN50">
        <v>22.60204977130099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254.80728940371279</v>
      </c>
      <c r="L51">
        <v>9.4231645153613659</v>
      </c>
      <c r="M51">
        <v>31.192829234658703</v>
      </c>
      <c r="N51">
        <v>51.882718076720963</v>
      </c>
      <c r="O51">
        <v>73.282950244647026</v>
      </c>
      <c r="P51">
        <v>17.491058906030855</v>
      </c>
      <c r="Q51">
        <v>4.383585833333334</v>
      </c>
      <c r="R51">
        <v>14.737292051756006</v>
      </c>
      <c r="S51">
        <v>11.59143116883117</v>
      </c>
      <c r="T51">
        <v>0</v>
      </c>
      <c r="U51">
        <v>62.111637068688715</v>
      </c>
      <c r="V51">
        <v>9.1029940119760493</v>
      </c>
      <c r="W51">
        <v>19.856641791044776</v>
      </c>
      <c r="X51">
        <v>43.191821623895663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7.2375940000000005</v>
      </c>
      <c r="AF51">
        <v>6.1515000000000004</v>
      </c>
      <c r="AG51">
        <v>13.844313120000001</v>
      </c>
      <c r="AH51">
        <v>8.3184000000000005</v>
      </c>
      <c r="AI51">
        <v>0</v>
      </c>
      <c r="AJ51">
        <v>0</v>
      </c>
      <c r="AK51">
        <v>11.593920000000001</v>
      </c>
      <c r="AL51">
        <v>9.9693499999999986</v>
      </c>
      <c r="AM51">
        <v>0</v>
      </c>
      <c r="AN51">
        <v>0</v>
      </c>
      <c r="AO51">
        <v>0.25824960000000002</v>
      </c>
      <c r="AP51">
        <v>1.9692191357421176</v>
      </c>
      <c r="AQ51">
        <v>0</v>
      </c>
      <c r="AR51">
        <v>21.820499999999996</v>
      </c>
      <c r="AS51">
        <v>6.4987999999999992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667.78533056825916</v>
      </c>
      <c r="DN51">
        <v>22.931929218140326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254.80728940371279</v>
      </c>
      <c r="L52">
        <v>9.4231645153613659</v>
      </c>
      <c r="M52">
        <v>31.192829234658703</v>
      </c>
      <c r="N52">
        <v>51.882718076720963</v>
      </c>
      <c r="O52">
        <v>73.282950244647026</v>
      </c>
      <c r="P52">
        <v>17.491058906030855</v>
      </c>
      <c r="Q52">
        <v>4.383585833333334</v>
      </c>
      <c r="R52">
        <v>14.737292051756006</v>
      </c>
      <c r="S52">
        <v>11.59143116883117</v>
      </c>
      <c r="T52">
        <v>0</v>
      </c>
      <c r="U52">
        <v>62.111637068688715</v>
      </c>
      <c r="V52">
        <v>9.1029940119760493</v>
      </c>
      <c r="W52">
        <v>19.856641791044776</v>
      </c>
      <c r="X52">
        <v>43.191821623895663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7.2375940000000005</v>
      </c>
      <c r="AF52">
        <v>6.1515000000000004</v>
      </c>
      <c r="AG52">
        <v>13.844313120000001</v>
      </c>
      <c r="AH52">
        <v>0</v>
      </c>
      <c r="AI52">
        <v>0</v>
      </c>
      <c r="AJ52">
        <v>0</v>
      </c>
      <c r="AK52">
        <v>11.593920000000001</v>
      </c>
      <c r="AL52">
        <v>9.9693499999999986</v>
      </c>
      <c r="AM52">
        <v>0</v>
      </c>
      <c r="AN52">
        <v>0</v>
      </c>
      <c r="AO52">
        <v>0.25824960000000002</v>
      </c>
      <c r="AP52">
        <v>1.9692191357421176</v>
      </c>
      <c r="AQ52">
        <v>0</v>
      </c>
      <c r="AR52">
        <v>21.820499999999996</v>
      </c>
      <c r="AS52">
        <v>6.4987999999999992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659.74310144825915</v>
      </c>
      <c r="DN52">
        <v>22.655758338140323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254.80728940371279</v>
      </c>
      <c r="L53">
        <v>9.4231645153613659</v>
      </c>
      <c r="M53">
        <v>31.192829234658703</v>
      </c>
      <c r="N53">
        <v>51.882718076720963</v>
      </c>
      <c r="O53">
        <v>73.282950244647026</v>
      </c>
      <c r="P53">
        <v>17.491058906030855</v>
      </c>
      <c r="Q53">
        <v>4.383585833333334</v>
      </c>
      <c r="R53">
        <v>14.737292051756006</v>
      </c>
      <c r="S53">
        <v>11.59143116883117</v>
      </c>
      <c r="T53">
        <v>0</v>
      </c>
      <c r="U53">
        <v>62.111637068688715</v>
      </c>
      <c r="V53">
        <v>9.1029940119760493</v>
      </c>
      <c r="W53">
        <v>19.856641791044776</v>
      </c>
      <c r="X53">
        <v>43.191821623895663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7.2375940000000005</v>
      </c>
      <c r="AF53">
        <v>6.1515000000000004</v>
      </c>
      <c r="AG53">
        <v>13.844313120000001</v>
      </c>
      <c r="AH53">
        <v>0</v>
      </c>
      <c r="AI53">
        <v>0</v>
      </c>
      <c r="AJ53">
        <v>0</v>
      </c>
      <c r="AK53">
        <v>11.593920000000001</v>
      </c>
      <c r="AL53">
        <v>9.9693499999999986</v>
      </c>
      <c r="AM53">
        <v>0</v>
      </c>
      <c r="AN53">
        <v>0</v>
      </c>
      <c r="AO53">
        <v>0.25824960000000002</v>
      </c>
      <c r="AP53">
        <v>1.9692191357421176</v>
      </c>
      <c r="AQ53">
        <v>0</v>
      </c>
      <c r="AR53">
        <v>5.8187999999999986</v>
      </c>
      <c r="AS53">
        <v>6.4987999999999992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644.27265771257078</v>
      </c>
      <c r="DN53">
        <v>22.124502073828729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254.80728940371279</v>
      </c>
      <c r="L54">
        <v>9.4230604067332244</v>
      </c>
      <c r="M54">
        <v>31.192829234658703</v>
      </c>
      <c r="N54">
        <v>51.882718076720963</v>
      </c>
      <c r="O54">
        <v>73.282950244647026</v>
      </c>
      <c r="P54">
        <v>17.491058906030855</v>
      </c>
      <c r="Q54">
        <v>4.383585833333334</v>
      </c>
      <c r="R54">
        <v>14.737292051756006</v>
      </c>
      <c r="S54">
        <v>11.59143116883117</v>
      </c>
      <c r="T54">
        <v>0</v>
      </c>
      <c r="U54">
        <v>62.111637068688715</v>
      </c>
      <c r="V54">
        <v>9.1029940119760493</v>
      </c>
      <c r="W54">
        <v>19.856641791044776</v>
      </c>
      <c r="X54">
        <v>43.191821623895663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7.2375940000000005</v>
      </c>
      <c r="AF54">
        <v>6.1515000000000004</v>
      </c>
      <c r="AG54">
        <v>13.844313120000001</v>
      </c>
      <c r="AH54">
        <v>0</v>
      </c>
      <c r="AI54">
        <v>0</v>
      </c>
      <c r="AJ54">
        <v>0</v>
      </c>
      <c r="AK54">
        <v>11.593920000000001</v>
      </c>
      <c r="AL54">
        <v>9.9693499999999986</v>
      </c>
      <c r="AM54">
        <v>0</v>
      </c>
      <c r="AN54">
        <v>0</v>
      </c>
      <c r="AO54">
        <v>0.25824960000000002</v>
      </c>
      <c r="AP54">
        <v>1.9692191357421176</v>
      </c>
      <c r="AQ54">
        <v>0</v>
      </c>
      <c r="AR54">
        <v>5.8187999999999986</v>
      </c>
      <c r="AS54">
        <v>6.4987999999999992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644.27255706109111</v>
      </c>
      <c r="DN54">
        <v>22.124498616680299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254.80728940371279</v>
      </c>
      <c r="L55">
        <v>9.4230604067332244</v>
      </c>
      <c r="M55">
        <v>31.192829234658703</v>
      </c>
      <c r="N55">
        <v>51.882718076720963</v>
      </c>
      <c r="O55">
        <v>73.282950244647026</v>
      </c>
      <c r="P55">
        <v>17.491058906030855</v>
      </c>
      <c r="Q55">
        <v>4.383585833333334</v>
      </c>
      <c r="R55">
        <v>14.737292051756006</v>
      </c>
      <c r="S55">
        <v>11.59143116883117</v>
      </c>
      <c r="T55">
        <v>0</v>
      </c>
      <c r="U55">
        <v>62.111637068688715</v>
      </c>
      <c r="V55">
        <v>9.1029940119760493</v>
      </c>
      <c r="W55">
        <v>19.856641791044776</v>
      </c>
      <c r="X55">
        <v>43.191821623895663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7.2375940000000005</v>
      </c>
      <c r="AF55">
        <v>6.1515000000000004</v>
      </c>
      <c r="AG55">
        <v>13.844313120000001</v>
      </c>
      <c r="AH55">
        <v>0</v>
      </c>
      <c r="AI55">
        <v>0</v>
      </c>
      <c r="AJ55">
        <v>0</v>
      </c>
      <c r="AK55">
        <v>11.593920000000001</v>
      </c>
      <c r="AL55">
        <v>9.9693499999999986</v>
      </c>
      <c r="AM55">
        <v>0</v>
      </c>
      <c r="AN55">
        <v>0</v>
      </c>
      <c r="AO55">
        <v>0.25824960000000002</v>
      </c>
      <c r="AP55">
        <v>5.2364349989576819</v>
      </c>
      <c r="AQ55">
        <v>0</v>
      </c>
      <c r="AR55">
        <v>5.8187999999999986</v>
      </c>
      <c r="AS55">
        <v>6.4987999999999992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647.43110981999735</v>
      </c>
      <c r="DN55">
        <v>22.233161720989482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254.80728940371279</v>
      </c>
      <c r="L56">
        <v>9.4230604067332244</v>
      </c>
      <c r="M56">
        <v>31.192829234658703</v>
      </c>
      <c r="N56">
        <v>51.882718076720963</v>
      </c>
      <c r="O56">
        <v>73.282950244647026</v>
      </c>
      <c r="P56">
        <v>17.491058906030855</v>
      </c>
      <c r="Q56">
        <v>4.383585833333334</v>
      </c>
      <c r="R56">
        <v>14.737292051756006</v>
      </c>
      <c r="S56">
        <v>11.59143116883117</v>
      </c>
      <c r="T56">
        <v>0</v>
      </c>
      <c r="U56">
        <v>62.111637068688715</v>
      </c>
      <c r="V56">
        <v>9.1029940119760493</v>
      </c>
      <c r="W56">
        <v>19.856641791044776</v>
      </c>
      <c r="X56">
        <v>43.191821623895663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7.2375940000000005</v>
      </c>
      <c r="AF56">
        <v>6.1515000000000004</v>
      </c>
      <c r="AG56">
        <v>13.844313120000001</v>
      </c>
      <c r="AH56">
        <v>0</v>
      </c>
      <c r="AI56">
        <v>0</v>
      </c>
      <c r="AJ56">
        <v>0</v>
      </c>
      <c r="AK56">
        <v>11.593920000000001</v>
      </c>
      <c r="AL56">
        <v>9.9693499999999986</v>
      </c>
      <c r="AM56">
        <v>0</v>
      </c>
      <c r="AN56">
        <v>0</v>
      </c>
      <c r="AO56">
        <v>0.25824960000000002</v>
      </c>
      <c r="AP56">
        <v>5.2364349989576819</v>
      </c>
      <c r="AQ56">
        <v>0</v>
      </c>
      <c r="AR56">
        <v>5.8187999999999986</v>
      </c>
      <c r="AS56">
        <v>6.4987999999999992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647.43110981999735</v>
      </c>
      <c r="DN56">
        <v>22.233161720989482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254.80728940371279</v>
      </c>
      <c r="L57">
        <v>9.4230604067332244</v>
      </c>
      <c r="M57">
        <v>31.192829234658703</v>
      </c>
      <c r="N57">
        <v>51.882718076720963</v>
      </c>
      <c r="O57">
        <v>73.282950244647026</v>
      </c>
      <c r="P57">
        <v>17.491058906030855</v>
      </c>
      <c r="Q57">
        <v>4.383585833333334</v>
      </c>
      <c r="R57">
        <v>14.737292051756006</v>
      </c>
      <c r="S57">
        <v>11.59143116883117</v>
      </c>
      <c r="T57">
        <v>0</v>
      </c>
      <c r="U57">
        <v>62.111637068688715</v>
      </c>
      <c r="V57">
        <v>9.1029940119760493</v>
      </c>
      <c r="W57">
        <v>19.856641791044776</v>
      </c>
      <c r="X57">
        <v>43.191821623895663</v>
      </c>
      <c r="Y57">
        <v>0</v>
      </c>
      <c r="Z57">
        <v>2.8638167999999999</v>
      </c>
      <c r="AA57">
        <v>0</v>
      </c>
      <c r="AB57">
        <v>0</v>
      </c>
      <c r="AC57">
        <v>0</v>
      </c>
      <c r="AD57">
        <v>0</v>
      </c>
      <c r="AE57">
        <v>7.2375940000000005</v>
      </c>
      <c r="AF57">
        <v>6.1515000000000004</v>
      </c>
      <c r="AG57">
        <v>13.844313120000001</v>
      </c>
      <c r="AH57">
        <v>0</v>
      </c>
      <c r="AI57">
        <v>0</v>
      </c>
      <c r="AJ57">
        <v>0</v>
      </c>
      <c r="AK57">
        <v>11.593920000000001</v>
      </c>
      <c r="AL57">
        <v>9.9693499999999986</v>
      </c>
      <c r="AM57">
        <v>0</v>
      </c>
      <c r="AN57">
        <v>0</v>
      </c>
      <c r="AO57">
        <v>0.25824960000000002</v>
      </c>
      <c r="AP57">
        <v>5.2364349989576819</v>
      </c>
      <c r="AQ57">
        <v>0</v>
      </c>
      <c r="AR57">
        <v>3.8791999999999995</v>
      </c>
      <c r="AS57">
        <v>6.4987999999999992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648.32464278037412</v>
      </c>
      <c r="DN57">
        <v>22.263845560612673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254.80728940371279</v>
      </c>
      <c r="L58">
        <v>9.4230604067332244</v>
      </c>
      <c r="M58">
        <v>31.192829234658703</v>
      </c>
      <c r="N58">
        <v>51.882718076720963</v>
      </c>
      <c r="O58">
        <v>73.282950244647026</v>
      </c>
      <c r="P58">
        <v>17.491058906030855</v>
      </c>
      <c r="Q58">
        <v>4.383585833333334</v>
      </c>
      <c r="R58">
        <v>14.737292051756006</v>
      </c>
      <c r="S58">
        <v>11.59143116883117</v>
      </c>
      <c r="T58">
        <v>0</v>
      </c>
      <c r="U58">
        <v>62.111637068688715</v>
      </c>
      <c r="V58">
        <v>9.1029940119760493</v>
      </c>
      <c r="W58">
        <v>19.856641791044776</v>
      </c>
      <c r="X58">
        <v>43.191821623895663</v>
      </c>
      <c r="Y58">
        <v>0</v>
      </c>
      <c r="Z58">
        <v>2.8638167999999999</v>
      </c>
      <c r="AA58">
        <v>0</v>
      </c>
      <c r="AB58">
        <v>0</v>
      </c>
      <c r="AC58">
        <v>0</v>
      </c>
      <c r="AD58">
        <v>0</v>
      </c>
      <c r="AE58">
        <v>7.2375940000000005</v>
      </c>
      <c r="AF58">
        <v>6.1515000000000004</v>
      </c>
      <c r="AG58">
        <v>13.844313120000001</v>
      </c>
      <c r="AH58">
        <v>0</v>
      </c>
      <c r="AI58">
        <v>0</v>
      </c>
      <c r="AJ58">
        <v>0</v>
      </c>
      <c r="AK58">
        <v>11.593920000000001</v>
      </c>
      <c r="AL58">
        <v>9.9693499999999986</v>
      </c>
      <c r="AM58">
        <v>0</v>
      </c>
      <c r="AN58">
        <v>0</v>
      </c>
      <c r="AO58">
        <v>0.25824960000000002</v>
      </c>
      <c r="AP58">
        <v>1.9692191357421176</v>
      </c>
      <c r="AQ58">
        <v>0</v>
      </c>
      <c r="AR58">
        <v>3.8791999999999995</v>
      </c>
      <c r="AS58">
        <v>6.4987999999999992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645.16609002146788</v>
      </c>
      <c r="DN58">
        <v>22.155182456303489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254.80728940371279</v>
      </c>
      <c r="L59">
        <v>9.4230604067332244</v>
      </c>
      <c r="M59">
        <v>31.192829234658703</v>
      </c>
      <c r="N59">
        <v>51.882718076720963</v>
      </c>
      <c r="O59">
        <v>73.282950244647026</v>
      </c>
      <c r="P59">
        <v>17.491058906030855</v>
      </c>
      <c r="Q59">
        <v>4.383585833333334</v>
      </c>
      <c r="R59">
        <v>14.737292051756006</v>
      </c>
      <c r="S59">
        <v>11.59143116883117</v>
      </c>
      <c r="T59">
        <v>0</v>
      </c>
      <c r="U59">
        <v>62.111637068688715</v>
      </c>
      <c r="V59">
        <v>9.1029940119760493</v>
      </c>
      <c r="W59">
        <v>19.856641791044776</v>
      </c>
      <c r="X59">
        <v>43.191821623895663</v>
      </c>
      <c r="Y59">
        <v>0</v>
      </c>
      <c r="Z59">
        <v>2.8638167999999999</v>
      </c>
      <c r="AA59">
        <v>0</v>
      </c>
      <c r="AB59">
        <v>0</v>
      </c>
      <c r="AC59">
        <v>0</v>
      </c>
      <c r="AD59">
        <v>0</v>
      </c>
      <c r="AE59">
        <v>7.2375940000000005</v>
      </c>
      <c r="AF59">
        <v>6.1515000000000004</v>
      </c>
      <c r="AG59">
        <v>13.844313120000001</v>
      </c>
      <c r="AH59">
        <v>0</v>
      </c>
      <c r="AI59">
        <v>0</v>
      </c>
      <c r="AJ59">
        <v>0</v>
      </c>
      <c r="AK59">
        <v>11.593920000000001</v>
      </c>
      <c r="AL59">
        <v>9.9693499999999986</v>
      </c>
      <c r="AM59">
        <v>0</v>
      </c>
      <c r="AN59">
        <v>0</v>
      </c>
      <c r="AO59">
        <v>0.25824960000000002</v>
      </c>
      <c r="AP59">
        <v>2.2505361551338487</v>
      </c>
      <c r="AQ59">
        <v>0</v>
      </c>
      <c r="AR59">
        <v>2.9093999999999993</v>
      </c>
      <c r="AS59">
        <v>6.4987999999999992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644.50044774221033</v>
      </c>
      <c r="DN59">
        <v>22.132341754952765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254.80728940371279</v>
      </c>
      <c r="L60">
        <v>9.4230604067332244</v>
      </c>
      <c r="M60">
        <v>31.192829234658703</v>
      </c>
      <c r="N60">
        <v>51.882718076720963</v>
      </c>
      <c r="O60">
        <v>73.282950244647026</v>
      </c>
      <c r="P60">
        <v>17.491058906030855</v>
      </c>
      <c r="Q60">
        <v>4.383585833333334</v>
      </c>
      <c r="R60">
        <v>14.737292051756006</v>
      </c>
      <c r="S60">
        <v>11.59143116883117</v>
      </c>
      <c r="T60">
        <v>0</v>
      </c>
      <c r="U60">
        <v>62.111637068688715</v>
      </c>
      <c r="V60">
        <v>9.1029940119760493</v>
      </c>
      <c r="W60">
        <v>19.856641791044776</v>
      </c>
      <c r="X60">
        <v>43.191821623895663</v>
      </c>
      <c r="Y60">
        <v>0</v>
      </c>
      <c r="Z60">
        <v>2.8638167999999999</v>
      </c>
      <c r="AA60">
        <v>0</v>
      </c>
      <c r="AB60">
        <v>0</v>
      </c>
      <c r="AC60">
        <v>0</v>
      </c>
      <c r="AD60">
        <v>0</v>
      </c>
      <c r="AE60">
        <v>7.2375940000000005</v>
      </c>
      <c r="AF60">
        <v>6.1515000000000004</v>
      </c>
      <c r="AG60">
        <v>13.844313120000001</v>
      </c>
      <c r="AH60">
        <v>0</v>
      </c>
      <c r="AI60">
        <v>0</v>
      </c>
      <c r="AJ60">
        <v>0</v>
      </c>
      <c r="AK60">
        <v>11.593920000000001</v>
      </c>
      <c r="AL60">
        <v>9.9693499999999986</v>
      </c>
      <c r="AM60">
        <v>0</v>
      </c>
      <c r="AN60">
        <v>0</v>
      </c>
      <c r="AO60">
        <v>0.25824960000000002</v>
      </c>
      <c r="AP60">
        <v>2.2505361551338487</v>
      </c>
      <c r="AQ60">
        <v>0</v>
      </c>
      <c r="AR60">
        <v>2.9093999999999993</v>
      </c>
      <c r="AS60">
        <v>6.4987999999999992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644.50044774221033</v>
      </c>
      <c r="DN60">
        <v>22.132341754952765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254.80728940371279</v>
      </c>
      <c r="L61">
        <v>9.422972740743969</v>
      </c>
      <c r="M61">
        <v>31.192829234658703</v>
      </c>
      <c r="N61">
        <v>51.882718076720963</v>
      </c>
      <c r="O61">
        <v>73.282950244647026</v>
      </c>
      <c r="P61">
        <v>17.491058906030855</v>
      </c>
      <c r="Q61">
        <v>4.383585833333334</v>
      </c>
      <c r="R61">
        <v>14.737292051756006</v>
      </c>
      <c r="S61">
        <v>11.59143116883117</v>
      </c>
      <c r="T61">
        <v>0</v>
      </c>
      <c r="U61">
        <v>62.111637068688715</v>
      </c>
      <c r="V61">
        <v>9.1029940119760493</v>
      </c>
      <c r="W61">
        <v>19.856641791044776</v>
      </c>
      <c r="X61">
        <v>43.191821623895663</v>
      </c>
      <c r="Y61">
        <v>0</v>
      </c>
      <c r="Z61">
        <v>2.8638167999999999</v>
      </c>
      <c r="AA61">
        <v>0</v>
      </c>
      <c r="AB61">
        <v>0</v>
      </c>
      <c r="AC61">
        <v>0</v>
      </c>
      <c r="AD61">
        <v>0</v>
      </c>
      <c r="AE61">
        <v>7.2375940000000005</v>
      </c>
      <c r="AF61">
        <v>6.1515000000000004</v>
      </c>
      <c r="AG61">
        <v>13.844313120000001</v>
      </c>
      <c r="AH61">
        <v>0</v>
      </c>
      <c r="AI61">
        <v>0</v>
      </c>
      <c r="AJ61">
        <v>0</v>
      </c>
      <c r="AK61">
        <v>11.593920000000001</v>
      </c>
      <c r="AL61">
        <v>9.9693499999999986</v>
      </c>
      <c r="AM61">
        <v>0</v>
      </c>
      <c r="AN61">
        <v>0</v>
      </c>
      <c r="AO61">
        <v>0.25824960000000002</v>
      </c>
      <c r="AP61">
        <v>2.2505361551338487</v>
      </c>
      <c r="AQ61">
        <v>0</v>
      </c>
      <c r="AR61">
        <v>2.9093999999999993</v>
      </c>
      <c r="AS61">
        <v>6.4987999999999992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644.5003629854051</v>
      </c>
      <c r="DN61">
        <v>22.132338845768661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254.80728940371279</v>
      </c>
      <c r="L62">
        <v>9.4230855275814456</v>
      </c>
      <c r="M62">
        <v>31.192829234658703</v>
      </c>
      <c r="N62">
        <v>51.882718076720963</v>
      </c>
      <c r="O62">
        <v>73.282950244647026</v>
      </c>
      <c r="P62">
        <v>17.491058906030855</v>
      </c>
      <c r="Q62">
        <v>4.383585833333334</v>
      </c>
      <c r="R62">
        <v>14.737292051756006</v>
      </c>
      <c r="S62">
        <v>11.59143116883117</v>
      </c>
      <c r="T62">
        <v>0</v>
      </c>
      <c r="U62">
        <v>62.111637068688715</v>
      </c>
      <c r="V62">
        <v>9.1029940119760493</v>
      </c>
      <c r="W62">
        <v>19.856641791044776</v>
      </c>
      <c r="X62">
        <v>43.191821623895663</v>
      </c>
      <c r="Y62">
        <v>0</v>
      </c>
      <c r="Z62">
        <v>2.8638167999999999</v>
      </c>
      <c r="AA62">
        <v>0</v>
      </c>
      <c r="AB62">
        <v>0</v>
      </c>
      <c r="AC62">
        <v>0</v>
      </c>
      <c r="AD62">
        <v>0</v>
      </c>
      <c r="AE62">
        <v>7.2375940000000005</v>
      </c>
      <c r="AF62">
        <v>6.1515000000000004</v>
      </c>
      <c r="AG62">
        <v>13.844313120000001</v>
      </c>
      <c r="AH62">
        <v>0</v>
      </c>
      <c r="AI62">
        <v>0</v>
      </c>
      <c r="AJ62">
        <v>0</v>
      </c>
      <c r="AK62">
        <v>11.593920000000001</v>
      </c>
      <c r="AL62">
        <v>9.9693499999999986</v>
      </c>
      <c r="AM62">
        <v>0</v>
      </c>
      <c r="AN62">
        <v>0</v>
      </c>
      <c r="AO62">
        <v>0.25824960000000002</v>
      </c>
      <c r="AP62">
        <v>2.2505361551338487</v>
      </c>
      <c r="AQ62">
        <v>10.786490000000001</v>
      </c>
      <c r="AR62">
        <v>2.9093999999999993</v>
      </c>
      <c r="AS62">
        <v>6.4987999999999992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654.92885069809779</v>
      </c>
      <c r="DN62">
        <v>22.490453919913531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254.80728940371279</v>
      </c>
      <c r="L63">
        <v>9.2883808397626666</v>
      </c>
      <c r="M63">
        <v>31.192829234658703</v>
      </c>
      <c r="N63">
        <v>51.882718076720963</v>
      </c>
      <c r="O63">
        <v>73.282950244647026</v>
      </c>
      <c r="P63">
        <v>17.491058906030855</v>
      </c>
      <c r="Q63">
        <v>4.383585833333334</v>
      </c>
      <c r="R63">
        <v>14.737292051756006</v>
      </c>
      <c r="S63">
        <v>11.59143116883117</v>
      </c>
      <c r="T63">
        <v>0</v>
      </c>
      <c r="U63">
        <v>62.111637068688715</v>
      </c>
      <c r="V63">
        <v>9.1029940119760493</v>
      </c>
      <c r="W63">
        <v>19.856641791044776</v>
      </c>
      <c r="X63">
        <v>43.191821623895663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7.2375940000000005</v>
      </c>
      <c r="AF63">
        <v>6.1515000000000004</v>
      </c>
      <c r="AG63">
        <v>13.844313120000001</v>
      </c>
      <c r="AH63">
        <v>0</v>
      </c>
      <c r="AI63">
        <v>0</v>
      </c>
      <c r="AJ63">
        <v>0</v>
      </c>
      <c r="AK63">
        <v>11.593920000000001</v>
      </c>
      <c r="AL63">
        <v>18.204899999999999</v>
      </c>
      <c r="AM63">
        <v>0</v>
      </c>
      <c r="AN63">
        <v>0</v>
      </c>
      <c r="AO63">
        <v>0.25824960000000002</v>
      </c>
      <c r="AP63">
        <v>2.2505361551338487</v>
      </c>
      <c r="AQ63">
        <v>10.786490000000001</v>
      </c>
      <c r="AR63">
        <v>1.9395999999999998</v>
      </c>
      <c r="AS63">
        <v>4.4310000000000009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657.0552590325766</v>
      </c>
      <c r="DN63">
        <v>22.563474097615988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254.80728940371279</v>
      </c>
      <c r="L64">
        <v>9.4228059527768551</v>
      </c>
      <c r="M64">
        <v>31.192829234658703</v>
      </c>
      <c r="N64">
        <v>51.882718076720963</v>
      </c>
      <c r="O64">
        <v>73.282950244647026</v>
      </c>
      <c r="P64">
        <v>17.491058906030855</v>
      </c>
      <c r="Q64">
        <v>4.3848447204968943</v>
      </c>
      <c r="R64">
        <v>14.737292051756006</v>
      </c>
      <c r="S64">
        <v>11.586402195217561</v>
      </c>
      <c r="T64">
        <v>0</v>
      </c>
      <c r="U64">
        <v>62.111637068688715</v>
      </c>
      <c r="V64">
        <v>9.1029940119760493</v>
      </c>
      <c r="W64">
        <v>19.856641791044776</v>
      </c>
      <c r="X64">
        <v>43.191821623895663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7.2375940000000005</v>
      </c>
      <c r="AF64">
        <v>6.1515000000000004</v>
      </c>
      <c r="AG64">
        <v>13.844313120000001</v>
      </c>
      <c r="AH64">
        <v>0</v>
      </c>
      <c r="AI64">
        <v>0</v>
      </c>
      <c r="AJ64">
        <v>0</v>
      </c>
      <c r="AK64">
        <v>11.593920000000001</v>
      </c>
      <c r="AL64">
        <v>41.611199999999997</v>
      </c>
      <c r="AM64">
        <v>0</v>
      </c>
      <c r="AN64">
        <v>0</v>
      </c>
      <c r="AO64">
        <v>0.25824960000000002</v>
      </c>
      <c r="AP64">
        <v>2.2505361551338487</v>
      </c>
      <c r="AQ64">
        <v>10.786490000000001</v>
      </c>
      <c r="AR64">
        <v>1.9395999999999998</v>
      </c>
      <c r="AS64">
        <v>4.4310000000000009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679.81078725714212</v>
      </c>
      <c r="DN64">
        <v>23.344900899614636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254.80728940371279</v>
      </c>
      <c r="L65">
        <v>9.4228059527768551</v>
      </c>
      <c r="M65">
        <v>31.192829234658703</v>
      </c>
      <c r="N65">
        <v>51.882718076720963</v>
      </c>
      <c r="O65">
        <v>73.282950244647026</v>
      </c>
      <c r="P65">
        <v>17.491058906030855</v>
      </c>
      <c r="Q65">
        <v>4.3848447204968943</v>
      </c>
      <c r="R65">
        <v>14.737292051756006</v>
      </c>
      <c r="S65">
        <v>11.586402195217561</v>
      </c>
      <c r="T65">
        <v>0</v>
      </c>
      <c r="U65">
        <v>62.111637068688715</v>
      </c>
      <c r="V65">
        <v>9.1029940119760493</v>
      </c>
      <c r="W65">
        <v>19.856641791044776</v>
      </c>
      <c r="X65">
        <v>43.191821623895663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7.2375940000000005</v>
      </c>
      <c r="AF65">
        <v>6.1515000000000004</v>
      </c>
      <c r="AG65">
        <v>13.844313120000001</v>
      </c>
      <c r="AH65">
        <v>9.9820800000000016</v>
      </c>
      <c r="AI65">
        <v>0</v>
      </c>
      <c r="AJ65">
        <v>0</v>
      </c>
      <c r="AK65">
        <v>11.593920000000001</v>
      </c>
      <c r="AL65">
        <v>41.611199999999997</v>
      </c>
      <c r="AM65">
        <v>0</v>
      </c>
      <c r="AN65">
        <v>0</v>
      </c>
      <c r="AO65">
        <v>0.25824960000000002</v>
      </c>
      <c r="AP65">
        <v>2.2505361551338487</v>
      </c>
      <c r="AQ65">
        <v>21.572980000000001</v>
      </c>
      <c r="AR65">
        <v>1.9395999999999998</v>
      </c>
      <c r="AS65">
        <v>4.1356000000000002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699.6042482747481</v>
      </c>
      <c r="DN65">
        <v>24.024609882008686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254.80728940371279</v>
      </c>
      <c r="L66">
        <v>9.4228059527768551</v>
      </c>
      <c r="M66">
        <v>31.192829234658703</v>
      </c>
      <c r="N66">
        <v>51.882718076720963</v>
      </c>
      <c r="O66">
        <v>73.282950244647026</v>
      </c>
      <c r="P66">
        <v>17.491058906030855</v>
      </c>
      <c r="Q66">
        <v>4.3848447204968943</v>
      </c>
      <c r="R66">
        <v>14.737292051756006</v>
      </c>
      <c r="S66">
        <v>11.586402195217561</v>
      </c>
      <c r="T66">
        <v>0</v>
      </c>
      <c r="U66">
        <v>62.111637068688715</v>
      </c>
      <c r="V66">
        <v>9.1029940119760493</v>
      </c>
      <c r="W66">
        <v>19.856641791044776</v>
      </c>
      <c r="X66">
        <v>43.191821623895663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7.2375940000000005</v>
      </c>
      <c r="AF66">
        <v>6.1515000000000004</v>
      </c>
      <c r="AG66">
        <v>13.844313120000001</v>
      </c>
      <c r="AH66">
        <v>16.636800000000001</v>
      </c>
      <c r="AI66">
        <v>0</v>
      </c>
      <c r="AJ66">
        <v>0</v>
      </c>
      <c r="AK66">
        <v>11.593920000000001</v>
      </c>
      <c r="AL66">
        <v>41.611199999999997</v>
      </c>
      <c r="AM66">
        <v>0</v>
      </c>
      <c r="AN66">
        <v>0</v>
      </c>
      <c r="AO66">
        <v>0.25824960000000002</v>
      </c>
      <c r="AP66">
        <v>2.2505361551338487</v>
      </c>
      <c r="AQ66">
        <v>21.572980000000001</v>
      </c>
      <c r="AR66">
        <v>1.9395999999999998</v>
      </c>
      <c r="AS66">
        <v>4.1356000000000002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706.03803174642712</v>
      </c>
      <c r="DN66">
        <v>24.245546410329705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254.80728940371279</v>
      </c>
      <c r="L67">
        <v>9.4227713288042185</v>
      </c>
      <c r="M67">
        <v>31.192829234658703</v>
      </c>
      <c r="N67">
        <v>51.882718076720963</v>
      </c>
      <c r="O67">
        <v>73.282950244647026</v>
      </c>
      <c r="P67">
        <v>17.491058906030855</v>
      </c>
      <c r="Q67">
        <v>4.3848447204968943</v>
      </c>
      <c r="R67">
        <v>14.737292051756006</v>
      </c>
      <c r="S67">
        <v>11.586402195217561</v>
      </c>
      <c r="T67">
        <v>0</v>
      </c>
      <c r="U67">
        <v>62.111637068688715</v>
      </c>
      <c r="V67">
        <v>9.1038063872255499</v>
      </c>
      <c r="W67">
        <v>19.856641791044776</v>
      </c>
      <c r="X67">
        <v>43.191821623895663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4.0033800000000008</v>
      </c>
      <c r="AE67">
        <v>7.2375940000000005</v>
      </c>
      <c r="AF67">
        <v>6.1515000000000004</v>
      </c>
      <c r="AG67">
        <v>13.844313120000001</v>
      </c>
      <c r="AH67">
        <v>16.636800000000001</v>
      </c>
      <c r="AI67">
        <v>0</v>
      </c>
      <c r="AJ67">
        <v>0</v>
      </c>
      <c r="AK67">
        <v>11.593920000000001</v>
      </c>
      <c r="AL67">
        <v>41.611199999999997</v>
      </c>
      <c r="AM67">
        <v>0</v>
      </c>
      <c r="AN67">
        <v>0</v>
      </c>
      <c r="AO67">
        <v>0.25824960000000002</v>
      </c>
      <c r="AP67">
        <v>2.2505361551338487</v>
      </c>
      <c r="AQ67">
        <v>21.572980000000001</v>
      </c>
      <c r="AR67">
        <v>1.9395999999999998</v>
      </c>
      <c r="AS67">
        <v>4.1356000000000002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709.90925150886108</v>
      </c>
      <c r="DN67">
        <v>24.378484399172496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254.80728940371279</v>
      </c>
      <c r="L68">
        <v>9.4227713288042185</v>
      </c>
      <c r="M68">
        <v>31.192829234658703</v>
      </c>
      <c r="N68">
        <v>51.882718076720963</v>
      </c>
      <c r="O68">
        <v>73.282950244647026</v>
      </c>
      <c r="P68">
        <v>17.491058906030855</v>
      </c>
      <c r="Q68">
        <v>4.3848447204968943</v>
      </c>
      <c r="R68">
        <v>14.737292051756006</v>
      </c>
      <c r="S68">
        <v>11.586402195217561</v>
      </c>
      <c r="T68">
        <v>0</v>
      </c>
      <c r="U68">
        <v>62.111637068688715</v>
      </c>
      <c r="V68">
        <v>9.1038063872255499</v>
      </c>
      <c r="W68">
        <v>19.856641791044776</v>
      </c>
      <c r="X68">
        <v>43.191821623895663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4.0033800000000008</v>
      </c>
      <c r="AE68">
        <v>7.2375940000000005</v>
      </c>
      <c r="AF68">
        <v>6.1515000000000004</v>
      </c>
      <c r="AG68">
        <v>13.844313120000001</v>
      </c>
      <c r="AH68">
        <v>16.636800000000001</v>
      </c>
      <c r="AI68">
        <v>0</v>
      </c>
      <c r="AJ68">
        <v>0</v>
      </c>
      <c r="AK68">
        <v>11.593920000000001</v>
      </c>
      <c r="AL68">
        <v>18.204899999999999</v>
      </c>
      <c r="AM68">
        <v>0</v>
      </c>
      <c r="AN68">
        <v>0</v>
      </c>
      <c r="AO68">
        <v>0.25824960000000002</v>
      </c>
      <c r="AP68">
        <v>2.2505361551338487</v>
      </c>
      <c r="AQ68">
        <v>21.572980000000001</v>
      </c>
      <c r="AR68">
        <v>1.9395999999999998</v>
      </c>
      <c r="AS68">
        <v>4.1356000000000002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687.28004081806932</v>
      </c>
      <c r="DN68">
        <v>23.601395089964232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254.80728940371279</v>
      </c>
      <c r="L69">
        <v>9.4227713288042185</v>
      </c>
      <c r="M69">
        <v>31.192829234658703</v>
      </c>
      <c r="N69">
        <v>51.882718076720963</v>
      </c>
      <c r="O69">
        <v>73.282950244647026</v>
      </c>
      <c r="P69">
        <v>17.491058906030855</v>
      </c>
      <c r="Q69">
        <v>4.3848447204968943</v>
      </c>
      <c r="R69">
        <v>14.737292051756006</v>
      </c>
      <c r="S69">
        <v>11.586402195217561</v>
      </c>
      <c r="T69">
        <v>0</v>
      </c>
      <c r="U69">
        <v>62.111637068688715</v>
      </c>
      <c r="V69">
        <v>9.1038063872255499</v>
      </c>
      <c r="W69">
        <v>19.856641791044776</v>
      </c>
      <c r="X69">
        <v>43.191821623895663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4.0033800000000008</v>
      </c>
      <c r="AE69">
        <v>7.2375940000000005</v>
      </c>
      <c r="AF69">
        <v>6.1515000000000004</v>
      </c>
      <c r="AG69">
        <v>13.844313120000001</v>
      </c>
      <c r="AH69">
        <v>16.636800000000001</v>
      </c>
      <c r="AI69">
        <v>0</v>
      </c>
      <c r="AJ69">
        <v>0</v>
      </c>
      <c r="AK69">
        <v>11.593920000000001</v>
      </c>
      <c r="AL69">
        <v>9.9693499999999986</v>
      </c>
      <c r="AM69">
        <v>0</v>
      </c>
      <c r="AN69">
        <v>0</v>
      </c>
      <c r="AO69">
        <v>6.4562399999999992E-2</v>
      </c>
      <c r="AP69">
        <v>2.2505361551338487</v>
      </c>
      <c r="AQ69">
        <v>21.572980000000001</v>
      </c>
      <c r="AR69">
        <v>1.9395999999999998</v>
      </c>
      <c r="AS69">
        <v>4.1356000000000002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679.13065404763631</v>
      </c>
      <c r="DN69">
        <v>23.321544660397276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254.80728940371279</v>
      </c>
      <c r="L70">
        <v>9.4227713288042185</v>
      </c>
      <c r="M70">
        <v>31.192829234658703</v>
      </c>
      <c r="N70">
        <v>51.882718076720963</v>
      </c>
      <c r="O70">
        <v>73.282950244647026</v>
      </c>
      <c r="P70">
        <v>17.491058906030855</v>
      </c>
      <c r="Q70">
        <v>4.3848447204968943</v>
      </c>
      <c r="R70">
        <v>14.737292051756006</v>
      </c>
      <c r="S70">
        <v>11.586402195217561</v>
      </c>
      <c r="T70">
        <v>0</v>
      </c>
      <c r="U70">
        <v>62.111637068688715</v>
      </c>
      <c r="V70">
        <v>9.1038063872255499</v>
      </c>
      <c r="W70">
        <v>19.856641791044776</v>
      </c>
      <c r="X70">
        <v>43.191821623895663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4.0033800000000008</v>
      </c>
      <c r="AE70">
        <v>7.2375940000000005</v>
      </c>
      <c r="AF70">
        <v>6.1515000000000004</v>
      </c>
      <c r="AG70">
        <v>13.844313120000001</v>
      </c>
      <c r="AH70">
        <v>17.052719999999994</v>
      </c>
      <c r="AI70">
        <v>0</v>
      </c>
      <c r="AJ70">
        <v>0</v>
      </c>
      <c r="AK70">
        <v>11.593920000000001</v>
      </c>
      <c r="AL70">
        <v>9.9693499999999986</v>
      </c>
      <c r="AM70">
        <v>0</v>
      </c>
      <c r="AN70">
        <v>0</v>
      </c>
      <c r="AO70">
        <v>6.4562399999999992E-2</v>
      </c>
      <c r="AP70">
        <v>2.2505361551338487</v>
      </c>
      <c r="AQ70">
        <v>21.572980000000001</v>
      </c>
      <c r="AR70">
        <v>1.9395999999999998</v>
      </c>
      <c r="AS70">
        <v>4.1356000000000002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679.53276567931539</v>
      </c>
      <c r="DN70">
        <v>23.335353028718277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254.80728940371279</v>
      </c>
      <c r="L71">
        <v>9.4227713288042185</v>
      </c>
      <c r="M71">
        <v>31.192829234658703</v>
      </c>
      <c r="N71">
        <v>51.882718076720963</v>
      </c>
      <c r="O71">
        <v>73.282950244647026</v>
      </c>
      <c r="P71">
        <v>17.491058906030855</v>
      </c>
      <c r="Q71">
        <v>4.3848447204968943</v>
      </c>
      <c r="R71">
        <v>14.737292051756006</v>
      </c>
      <c r="S71">
        <v>11.586402195217561</v>
      </c>
      <c r="T71">
        <v>0</v>
      </c>
      <c r="U71">
        <v>62.111637068688715</v>
      </c>
      <c r="V71">
        <v>9.1038063872255499</v>
      </c>
      <c r="W71">
        <v>19.374577988165683</v>
      </c>
      <c r="X71">
        <v>43.191821623895663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4.0033800000000008</v>
      </c>
      <c r="AE71">
        <v>7.2375940000000005</v>
      </c>
      <c r="AF71">
        <v>6.1515000000000004</v>
      </c>
      <c r="AG71">
        <v>13.844313120000001</v>
      </c>
      <c r="AH71">
        <v>24.955199999999994</v>
      </c>
      <c r="AI71">
        <v>0</v>
      </c>
      <c r="AJ71">
        <v>0</v>
      </c>
      <c r="AK71">
        <v>11.593920000000001</v>
      </c>
      <c r="AL71">
        <v>9.9693499999999986</v>
      </c>
      <c r="AM71">
        <v>0</v>
      </c>
      <c r="AN71">
        <v>0</v>
      </c>
      <c r="AO71">
        <v>6.4562399999999992E-2</v>
      </c>
      <c r="AP71">
        <v>5.2364349989576819</v>
      </c>
      <c r="AQ71">
        <v>21.572980000000001</v>
      </c>
      <c r="AR71">
        <v>1.9395999999999998</v>
      </c>
      <c r="AS71">
        <v>4.1356000000000002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689.59341601853362</v>
      </c>
      <c r="DN71">
        <v>23.681017730444687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254.80728940371279</v>
      </c>
      <c r="L72">
        <v>9.4227713288042185</v>
      </c>
      <c r="M72">
        <v>31.192829234658703</v>
      </c>
      <c r="N72">
        <v>51.882718076720963</v>
      </c>
      <c r="O72">
        <v>73.282950244647026</v>
      </c>
      <c r="P72">
        <v>17.491058906030855</v>
      </c>
      <c r="Q72">
        <v>4.3848447204968943</v>
      </c>
      <c r="R72">
        <v>14.737292051756006</v>
      </c>
      <c r="S72">
        <v>11.586402195217561</v>
      </c>
      <c r="T72">
        <v>0</v>
      </c>
      <c r="U72">
        <v>62.111637068688715</v>
      </c>
      <c r="V72">
        <v>9.1038063872255499</v>
      </c>
      <c r="W72">
        <v>19.374577988165683</v>
      </c>
      <c r="X72">
        <v>43.191821623895663</v>
      </c>
      <c r="Y72">
        <v>0</v>
      </c>
      <c r="Z72">
        <v>0</v>
      </c>
      <c r="AA72">
        <v>3.0883723950397339</v>
      </c>
      <c r="AB72">
        <v>5.7837519999999989</v>
      </c>
      <c r="AC72">
        <v>0</v>
      </c>
      <c r="AD72">
        <v>4.0126632000000004</v>
      </c>
      <c r="AE72">
        <v>7.2375940000000005</v>
      </c>
      <c r="AF72">
        <v>6.1515000000000004</v>
      </c>
      <c r="AG72">
        <v>13.844313120000001</v>
      </c>
      <c r="AH72">
        <v>33.273600000000002</v>
      </c>
      <c r="AI72">
        <v>1.3977499999999998</v>
      </c>
      <c r="AJ72">
        <v>0</v>
      </c>
      <c r="AK72">
        <v>11.593920000000001</v>
      </c>
      <c r="AL72">
        <v>9.9693499999999986</v>
      </c>
      <c r="AM72">
        <v>0</v>
      </c>
      <c r="AN72">
        <v>0</v>
      </c>
      <c r="AO72">
        <v>6.4562399999999992E-2</v>
      </c>
      <c r="AP72">
        <v>5.2364349989576819</v>
      </c>
      <c r="AQ72">
        <v>21.572980000000001</v>
      </c>
      <c r="AR72">
        <v>1.9395999999999998</v>
      </c>
      <c r="AS72">
        <v>4.1356000000000002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707.57346525591106</v>
      </c>
      <c r="DN72">
        <v>24.298526088106982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254.80728940371279</v>
      </c>
      <c r="L73">
        <v>9.4227713288042185</v>
      </c>
      <c r="M73">
        <v>31.192829234658703</v>
      </c>
      <c r="N73">
        <v>51.882718076720963</v>
      </c>
      <c r="O73">
        <v>73.282950244647026</v>
      </c>
      <c r="P73">
        <v>17.491058906030855</v>
      </c>
      <c r="Q73">
        <v>4.3848447204968943</v>
      </c>
      <c r="R73">
        <v>14.737292051756006</v>
      </c>
      <c r="S73">
        <v>11.586402195217561</v>
      </c>
      <c r="T73">
        <v>0</v>
      </c>
      <c r="U73">
        <v>62.111637068688715</v>
      </c>
      <c r="V73">
        <v>9.1029940119760493</v>
      </c>
      <c r="W73">
        <v>19.374577988165683</v>
      </c>
      <c r="X73">
        <v>43.191821623895663</v>
      </c>
      <c r="Y73">
        <v>0</v>
      </c>
      <c r="Z73">
        <v>0</v>
      </c>
      <c r="AA73">
        <v>6.1420439766520554</v>
      </c>
      <c r="AB73">
        <v>5.7837519999999989</v>
      </c>
      <c r="AC73">
        <v>0</v>
      </c>
      <c r="AD73">
        <v>8.0253264000000009</v>
      </c>
      <c r="AE73">
        <v>7.2375940000000005</v>
      </c>
      <c r="AF73">
        <v>6.1515000000000004</v>
      </c>
      <c r="AG73">
        <v>13.844313120000001</v>
      </c>
      <c r="AH73">
        <v>37.432799999999993</v>
      </c>
      <c r="AI73">
        <v>2.7954999999999997</v>
      </c>
      <c r="AJ73">
        <v>0</v>
      </c>
      <c r="AK73">
        <v>11.593920000000001</v>
      </c>
      <c r="AL73">
        <v>9.9693499999999986</v>
      </c>
      <c r="AM73">
        <v>0</v>
      </c>
      <c r="AN73">
        <v>0</v>
      </c>
      <c r="AO73">
        <v>6.4562399999999992E-2</v>
      </c>
      <c r="AP73">
        <v>5.2364349989576819</v>
      </c>
      <c r="AQ73">
        <v>43.145959999999995</v>
      </c>
      <c r="AR73">
        <v>1.9395999999999998</v>
      </c>
      <c r="AS73">
        <v>4.1356000000000002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740.63355830776379</v>
      </c>
      <c r="DN73">
        <v>25.433885442617061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254.80728940371279</v>
      </c>
      <c r="L74">
        <v>9.4227713288042185</v>
      </c>
      <c r="M74">
        <v>31.192829234658703</v>
      </c>
      <c r="N74">
        <v>51.882718076720963</v>
      </c>
      <c r="O74">
        <v>73.282950244647026</v>
      </c>
      <c r="P74">
        <v>17.491058906030855</v>
      </c>
      <c r="Q74">
        <v>4.3848447204968943</v>
      </c>
      <c r="R74">
        <v>14.737292051756006</v>
      </c>
      <c r="S74">
        <v>11.586402195217561</v>
      </c>
      <c r="T74">
        <v>0</v>
      </c>
      <c r="U74">
        <v>62.111637068688715</v>
      </c>
      <c r="V74">
        <v>9.1029940119760493</v>
      </c>
      <c r="W74">
        <v>19.374577988165683</v>
      </c>
      <c r="X74">
        <v>43.191821623895663</v>
      </c>
      <c r="Y74">
        <v>0</v>
      </c>
      <c r="Z74">
        <v>0</v>
      </c>
      <c r="AA74">
        <v>12.318788766731528</v>
      </c>
      <c r="AB74">
        <v>5.7837519999999989</v>
      </c>
      <c r="AC74">
        <v>0</v>
      </c>
      <c r="AD74">
        <v>12.037989600000001</v>
      </c>
      <c r="AE74">
        <v>7.2375940000000005</v>
      </c>
      <c r="AF74">
        <v>6.1515000000000004</v>
      </c>
      <c r="AG74">
        <v>13.844313120000001</v>
      </c>
      <c r="AH74">
        <v>45.751199999999997</v>
      </c>
      <c r="AI74">
        <v>14.362160799999995</v>
      </c>
      <c r="AJ74">
        <v>0</v>
      </c>
      <c r="AK74">
        <v>11.593920000000001</v>
      </c>
      <c r="AL74">
        <v>9.9693499999999986</v>
      </c>
      <c r="AM74">
        <v>2.0488999999999997</v>
      </c>
      <c r="AN74">
        <v>0</v>
      </c>
      <c r="AO74">
        <v>6.4562399999999992E-2</v>
      </c>
      <c r="AP74">
        <v>2.2505361551338487</v>
      </c>
      <c r="AQ74">
        <v>43.145959999999995</v>
      </c>
      <c r="AR74">
        <v>1.9395999999999998</v>
      </c>
      <c r="AS74">
        <v>4.1356000000000002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768.80369946664769</v>
      </c>
      <c r="DN74">
        <v>26.401214229988749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254.80728940371279</v>
      </c>
      <c r="L75">
        <v>9.4227713288042185</v>
      </c>
      <c r="M75">
        <v>31.192829234658703</v>
      </c>
      <c r="N75">
        <v>51.882718076720963</v>
      </c>
      <c r="O75">
        <v>73.282950244647026</v>
      </c>
      <c r="P75">
        <v>17.491058906030855</v>
      </c>
      <c r="Q75">
        <v>4.3848447204968943</v>
      </c>
      <c r="R75">
        <v>14.737292051756006</v>
      </c>
      <c r="S75">
        <v>11.586402195217561</v>
      </c>
      <c r="T75">
        <v>0</v>
      </c>
      <c r="U75">
        <v>62.111637068688715</v>
      </c>
      <c r="V75">
        <v>9.1029940119760493</v>
      </c>
      <c r="W75">
        <v>19.374577988165683</v>
      </c>
      <c r="X75">
        <v>43.191821623895663</v>
      </c>
      <c r="Y75">
        <v>0</v>
      </c>
      <c r="Z75">
        <v>0</v>
      </c>
      <c r="AA75">
        <v>17.35040671370637</v>
      </c>
      <c r="AB75">
        <v>5.7837519999999989</v>
      </c>
      <c r="AC75">
        <v>0</v>
      </c>
      <c r="AD75">
        <v>16.050652800000002</v>
      </c>
      <c r="AE75">
        <v>14.475188000000001</v>
      </c>
      <c r="AF75">
        <v>6.1515000000000004</v>
      </c>
      <c r="AG75">
        <v>13.844313120000001</v>
      </c>
      <c r="AH75">
        <v>57.39696</v>
      </c>
      <c r="AI75">
        <v>14.362160799999995</v>
      </c>
      <c r="AJ75">
        <v>0</v>
      </c>
      <c r="AK75">
        <v>11.593920000000001</v>
      </c>
      <c r="AL75">
        <v>1.9071799999999999</v>
      </c>
      <c r="AM75">
        <v>4.0977999999999994</v>
      </c>
      <c r="AN75">
        <v>0</v>
      </c>
      <c r="AO75">
        <v>6.4562399999999992E-2</v>
      </c>
      <c r="AP75">
        <v>2.2505361551338487</v>
      </c>
      <c r="AQ75">
        <v>43.145959999999995</v>
      </c>
      <c r="AR75">
        <v>1.9395999999999998</v>
      </c>
      <c r="AS75">
        <v>4.1356000000000002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789.99039435193004</v>
      </c>
      <c r="DN75">
        <v>27.128884491681418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254.80728940371279</v>
      </c>
      <c r="L76">
        <v>9.4227713288042185</v>
      </c>
      <c r="M76">
        <v>31.192829234658703</v>
      </c>
      <c r="N76">
        <v>51.882718076720963</v>
      </c>
      <c r="O76">
        <v>73.282950244647026</v>
      </c>
      <c r="P76">
        <v>17.491058906030855</v>
      </c>
      <c r="Q76">
        <v>4.3848447204968943</v>
      </c>
      <c r="R76">
        <v>14.737292051756006</v>
      </c>
      <c r="S76">
        <v>11.586402195217561</v>
      </c>
      <c r="T76">
        <v>0</v>
      </c>
      <c r="U76">
        <v>62.111637068688715</v>
      </c>
      <c r="V76">
        <v>9.1029940119760493</v>
      </c>
      <c r="W76">
        <v>19.374577988165683</v>
      </c>
      <c r="X76">
        <v>43.191821623895663</v>
      </c>
      <c r="Y76">
        <v>0</v>
      </c>
      <c r="Z76">
        <v>8.5914503999999994</v>
      </c>
      <c r="AA76">
        <v>18.513577979793244</v>
      </c>
      <c r="AB76">
        <v>17.351255999999996</v>
      </c>
      <c r="AC76">
        <v>4.25068</v>
      </c>
      <c r="AD76">
        <v>16.050652800000002</v>
      </c>
      <c r="AE76">
        <v>21.712782000000008</v>
      </c>
      <c r="AF76">
        <v>18.454499999999999</v>
      </c>
      <c r="AG76">
        <v>13.844313120000001</v>
      </c>
      <c r="AH76">
        <v>61.639344000000001</v>
      </c>
      <c r="AI76">
        <v>14.362160799999995</v>
      </c>
      <c r="AJ76">
        <v>0</v>
      </c>
      <c r="AK76">
        <v>11.593920000000001</v>
      </c>
      <c r="AL76">
        <v>1.9071799999999999</v>
      </c>
      <c r="AM76">
        <v>4.0977999999999994</v>
      </c>
      <c r="AN76">
        <v>0</v>
      </c>
      <c r="AO76">
        <v>6.4562399999999992E-2</v>
      </c>
      <c r="AP76">
        <v>2.2505361551338487</v>
      </c>
      <c r="AQ76">
        <v>43.145959999999995</v>
      </c>
      <c r="AR76">
        <v>1.9395999999999998</v>
      </c>
      <c r="AS76">
        <v>4.1356000000000002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837.70753998794635</v>
      </c>
      <c r="DN76">
        <v>28.767522521752099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254.80728940371279</v>
      </c>
      <c r="L77">
        <v>9.4227713288042185</v>
      </c>
      <c r="M77">
        <v>31.192829234658703</v>
      </c>
      <c r="N77">
        <v>51.882718076720963</v>
      </c>
      <c r="O77">
        <v>73.282950244647026</v>
      </c>
      <c r="P77">
        <v>17.491058906030855</v>
      </c>
      <c r="Q77">
        <v>4.3848447204968943</v>
      </c>
      <c r="R77">
        <v>14.737292051756006</v>
      </c>
      <c r="S77">
        <v>11.586402195217561</v>
      </c>
      <c r="T77">
        <v>0</v>
      </c>
      <c r="U77">
        <v>62.111637068688715</v>
      </c>
      <c r="V77">
        <v>9.1029940119760493</v>
      </c>
      <c r="W77">
        <v>19.374577988165683</v>
      </c>
      <c r="X77">
        <v>43.191821623895663</v>
      </c>
      <c r="Y77">
        <v>0</v>
      </c>
      <c r="Z77">
        <v>8.5914503999999994</v>
      </c>
      <c r="AA77">
        <v>18.513577979793244</v>
      </c>
      <c r="AB77">
        <v>17.351255999999996</v>
      </c>
      <c r="AC77">
        <v>4.25068</v>
      </c>
      <c r="AD77">
        <v>16.050652800000002</v>
      </c>
      <c r="AE77">
        <v>21.712782000000008</v>
      </c>
      <c r="AF77">
        <v>18.454499999999999</v>
      </c>
      <c r="AG77">
        <v>13.844313120000001</v>
      </c>
      <c r="AH77">
        <v>61.639344000000001</v>
      </c>
      <c r="AI77">
        <v>14.362160799999995</v>
      </c>
      <c r="AJ77">
        <v>0</v>
      </c>
      <c r="AK77">
        <v>11.593920000000001</v>
      </c>
      <c r="AL77">
        <v>1.9071799999999999</v>
      </c>
      <c r="AM77">
        <v>6.9405024000000006</v>
      </c>
      <c r="AN77">
        <v>0</v>
      </c>
      <c r="AO77">
        <v>6.4562399999999992E-2</v>
      </c>
      <c r="AP77">
        <v>2.2505361551338487</v>
      </c>
      <c r="AQ77">
        <v>43.145959999999995</v>
      </c>
      <c r="AR77">
        <v>1.9395999999999998</v>
      </c>
      <c r="AS77">
        <v>4.1356000000000002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840.45586475328764</v>
      </c>
      <c r="DN77">
        <v>28.861900156410766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254.80728940371279</v>
      </c>
      <c r="L78">
        <v>9.4227713288042185</v>
      </c>
      <c r="M78">
        <v>31.192829234658703</v>
      </c>
      <c r="N78">
        <v>51.882718076720963</v>
      </c>
      <c r="O78">
        <v>73.282950244647026</v>
      </c>
      <c r="P78">
        <v>17.491058906030855</v>
      </c>
      <c r="Q78">
        <v>4.3848447204968943</v>
      </c>
      <c r="R78">
        <v>14.737292051756006</v>
      </c>
      <c r="S78">
        <v>11.586402195217561</v>
      </c>
      <c r="T78">
        <v>0</v>
      </c>
      <c r="U78">
        <v>62.111637068688715</v>
      </c>
      <c r="V78">
        <v>9.1029940119760493</v>
      </c>
      <c r="W78">
        <v>19.374577988165683</v>
      </c>
      <c r="X78">
        <v>43.191821623895663</v>
      </c>
      <c r="Y78">
        <v>0</v>
      </c>
      <c r="Z78">
        <v>8.5914503999999994</v>
      </c>
      <c r="AA78">
        <v>18.513577979793244</v>
      </c>
      <c r="AB78">
        <v>17.351255999999996</v>
      </c>
      <c r="AC78">
        <v>4.25068</v>
      </c>
      <c r="AD78">
        <v>16.050652800000002</v>
      </c>
      <c r="AE78">
        <v>21.712782000000008</v>
      </c>
      <c r="AF78">
        <v>18.454499999999999</v>
      </c>
      <c r="AG78">
        <v>13.844313120000001</v>
      </c>
      <c r="AH78">
        <v>61.639344000000001</v>
      </c>
      <c r="AI78">
        <v>14.362160799999995</v>
      </c>
      <c r="AJ78">
        <v>0</v>
      </c>
      <c r="AK78">
        <v>11.593920000000001</v>
      </c>
      <c r="AL78">
        <v>1.9071799999999999</v>
      </c>
      <c r="AM78">
        <v>6.9405024000000006</v>
      </c>
      <c r="AN78">
        <v>0</v>
      </c>
      <c r="AO78">
        <v>6.4562399999999992E-2</v>
      </c>
      <c r="AP78">
        <v>2.2505361551338487</v>
      </c>
      <c r="AQ78">
        <v>43.145959999999995</v>
      </c>
      <c r="AR78">
        <v>2.9093999999999993</v>
      </c>
      <c r="AS78">
        <v>4.1356000000000002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841.39346721759921</v>
      </c>
      <c r="DN78">
        <v>28.894097692099173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254.80728940371279</v>
      </c>
      <c r="L79">
        <v>9.4227713288042185</v>
      </c>
      <c r="M79">
        <v>31.192829234658703</v>
      </c>
      <c r="N79">
        <v>51.882718076720963</v>
      </c>
      <c r="O79">
        <v>73.282950244647026</v>
      </c>
      <c r="P79">
        <v>17.491058906030855</v>
      </c>
      <c r="Q79">
        <v>4.3848447204968943</v>
      </c>
      <c r="R79">
        <v>14.737292051756006</v>
      </c>
      <c r="S79">
        <v>11.586402195217561</v>
      </c>
      <c r="T79">
        <v>0</v>
      </c>
      <c r="U79">
        <v>62.111637068688715</v>
      </c>
      <c r="V79">
        <v>9.1029940119760493</v>
      </c>
      <c r="W79">
        <v>19.374577988165683</v>
      </c>
      <c r="X79">
        <v>43.191821623895663</v>
      </c>
      <c r="Y79">
        <v>0</v>
      </c>
      <c r="Z79">
        <v>8.5914503999999994</v>
      </c>
      <c r="AA79">
        <v>12.318788766731528</v>
      </c>
      <c r="AB79">
        <v>17.351255999999996</v>
      </c>
      <c r="AC79">
        <v>4.25068</v>
      </c>
      <c r="AD79">
        <v>16.050652800000002</v>
      </c>
      <c r="AE79">
        <v>21.712782000000008</v>
      </c>
      <c r="AF79">
        <v>18.454499999999999</v>
      </c>
      <c r="AG79">
        <v>13.844313120000001</v>
      </c>
      <c r="AH79">
        <v>61.639344000000001</v>
      </c>
      <c r="AI79">
        <v>14.362160799999995</v>
      </c>
      <c r="AJ79">
        <v>0</v>
      </c>
      <c r="AK79">
        <v>11.593920000000001</v>
      </c>
      <c r="AL79">
        <v>1.9071799999999999</v>
      </c>
      <c r="AM79">
        <v>6.9405024000000006</v>
      </c>
      <c r="AN79">
        <v>0</v>
      </c>
      <c r="AO79">
        <v>6.4562399999999992E-2</v>
      </c>
      <c r="AP79">
        <v>2.2505361551338487</v>
      </c>
      <c r="AQ79">
        <v>43.145959999999995</v>
      </c>
      <c r="AR79">
        <v>21.820499999999996</v>
      </c>
      <c r="AS79">
        <v>4.1356000000000002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853.68773685379779</v>
      </c>
      <c r="DN79">
        <v>29.316138842838829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254.80728940371279</v>
      </c>
      <c r="L80">
        <v>9.4227713288042185</v>
      </c>
      <c r="M80">
        <v>31.192829234658703</v>
      </c>
      <c r="N80">
        <v>51.882718076720963</v>
      </c>
      <c r="O80">
        <v>73.282950244647026</v>
      </c>
      <c r="P80">
        <v>17.491058906030855</v>
      </c>
      <c r="Q80">
        <v>4.3848447204968943</v>
      </c>
      <c r="R80">
        <v>14.737292051756006</v>
      </c>
      <c r="S80">
        <v>11.586402195217561</v>
      </c>
      <c r="T80">
        <v>0</v>
      </c>
      <c r="U80">
        <v>62.111637068688715</v>
      </c>
      <c r="V80">
        <v>9.1029940119760493</v>
      </c>
      <c r="W80">
        <v>19.374577988165683</v>
      </c>
      <c r="X80">
        <v>43.191821623895663</v>
      </c>
      <c r="Y80">
        <v>0</v>
      </c>
      <c r="Z80">
        <v>8.5914503999999994</v>
      </c>
      <c r="AA80">
        <v>12.318788766731528</v>
      </c>
      <c r="AB80">
        <v>17.351255999999996</v>
      </c>
      <c r="AC80">
        <v>8.5097494999999999</v>
      </c>
      <c r="AD80">
        <v>16.050652800000002</v>
      </c>
      <c r="AE80">
        <v>21.712782000000008</v>
      </c>
      <c r="AF80">
        <v>18.454499999999999</v>
      </c>
      <c r="AG80">
        <v>13.844313120000001</v>
      </c>
      <c r="AH80">
        <v>61.639344000000001</v>
      </c>
      <c r="AI80">
        <v>1.6772999999999998</v>
      </c>
      <c r="AJ80">
        <v>0</v>
      </c>
      <c r="AK80">
        <v>11.593920000000001</v>
      </c>
      <c r="AL80">
        <v>1.9071799999999999</v>
      </c>
      <c r="AM80">
        <v>6.9405024000000006</v>
      </c>
      <c r="AN80">
        <v>0</v>
      </c>
      <c r="AO80">
        <v>6.4562399999999992E-2</v>
      </c>
      <c r="AP80">
        <v>2.2505361551338487</v>
      </c>
      <c r="AQ80">
        <v>43.145959999999995</v>
      </c>
      <c r="AR80">
        <v>21.820499999999996</v>
      </c>
      <c r="AS80">
        <v>4.1356000000000002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845.54168133497706</v>
      </c>
      <c r="DN80">
        <v>29.036403061659623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254.80728940371279</v>
      </c>
      <c r="L81">
        <v>9.4227713288042185</v>
      </c>
      <c r="M81">
        <v>31.192829234658703</v>
      </c>
      <c r="N81">
        <v>51.882718076720963</v>
      </c>
      <c r="O81">
        <v>73.282950244647026</v>
      </c>
      <c r="P81">
        <v>17.491058906030855</v>
      </c>
      <c r="Q81">
        <v>4.3848447204968943</v>
      </c>
      <c r="R81">
        <v>14.737292051756006</v>
      </c>
      <c r="S81">
        <v>11.586402195217561</v>
      </c>
      <c r="T81">
        <v>0</v>
      </c>
      <c r="U81">
        <v>62.111637068688715</v>
      </c>
      <c r="V81">
        <v>9.1029940119760493</v>
      </c>
      <c r="W81">
        <v>19.856641791044776</v>
      </c>
      <c r="X81">
        <v>43.191821623895663</v>
      </c>
      <c r="Y81">
        <v>0</v>
      </c>
      <c r="Z81">
        <v>2.8638167999999999</v>
      </c>
      <c r="AA81">
        <v>11.451268431046204</v>
      </c>
      <c r="AB81">
        <v>17.351255999999996</v>
      </c>
      <c r="AC81">
        <v>8.5097494999999999</v>
      </c>
      <c r="AD81">
        <v>16.050652800000002</v>
      </c>
      <c r="AE81">
        <v>21.712782000000008</v>
      </c>
      <c r="AF81">
        <v>18.454499999999999</v>
      </c>
      <c r="AG81">
        <v>13.844313120000001</v>
      </c>
      <c r="AH81">
        <v>58.2288</v>
      </c>
      <c r="AI81">
        <v>0</v>
      </c>
      <c r="AJ81">
        <v>0</v>
      </c>
      <c r="AK81">
        <v>11.593920000000001</v>
      </c>
      <c r="AL81">
        <v>1.9071799999999999</v>
      </c>
      <c r="AM81">
        <v>4.6363679999999992</v>
      </c>
      <c r="AN81">
        <v>0</v>
      </c>
      <c r="AO81">
        <v>6.4562399999999992E-2</v>
      </c>
      <c r="AP81">
        <v>2.2505361551338487</v>
      </c>
      <c r="AQ81">
        <v>43.145959999999995</v>
      </c>
      <c r="AR81">
        <v>4.8489999999999975</v>
      </c>
      <c r="AS81">
        <v>4.1356000000000002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816.07695443100454</v>
      </c>
      <c r="DN81">
        <v>28.024561432825813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254.80728940371279</v>
      </c>
      <c r="L82">
        <v>9.4227713288042185</v>
      </c>
      <c r="M82">
        <v>31.192829234658703</v>
      </c>
      <c r="N82">
        <v>51.882718076720963</v>
      </c>
      <c r="O82">
        <v>73.282950244647026</v>
      </c>
      <c r="P82">
        <v>17.491058906030855</v>
      </c>
      <c r="Q82">
        <v>4.3848447204968943</v>
      </c>
      <c r="R82">
        <v>14.737292051756006</v>
      </c>
      <c r="S82">
        <v>11.586402195217561</v>
      </c>
      <c r="T82">
        <v>0</v>
      </c>
      <c r="U82">
        <v>62.111637068688715</v>
      </c>
      <c r="V82">
        <v>9.1029940119760493</v>
      </c>
      <c r="W82">
        <v>19.856641791044776</v>
      </c>
      <c r="X82">
        <v>43.191821623895663</v>
      </c>
      <c r="Y82">
        <v>0</v>
      </c>
      <c r="Z82">
        <v>0</v>
      </c>
      <c r="AA82">
        <v>6.1420439766520554</v>
      </c>
      <c r="AB82">
        <v>5.7369199999999996</v>
      </c>
      <c r="AC82">
        <v>0</v>
      </c>
      <c r="AD82">
        <v>12.01014</v>
      </c>
      <c r="AE82">
        <v>21.712782000000008</v>
      </c>
      <c r="AF82">
        <v>6.1515000000000004</v>
      </c>
      <c r="AG82">
        <v>13.844313120000001</v>
      </c>
      <c r="AH82">
        <v>58.2288</v>
      </c>
      <c r="AI82">
        <v>0</v>
      </c>
      <c r="AJ82">
        <v>0</v>
      </c>
      <c r="AK82">
        <v>11.593920000000001</v>
      </c>
      <c r="AL82">
        <v>1.9071799999999999</v>
      </c>
      <c r="AM82">
        <v>4.6363679999999992</v>
      </c>
      <c r="AN82">
        <v>0</v>
      </c>
      <c r="AO82">
        <v>6.4562399999999992E-2</v>
      </c>
      <c r="AP82">
        <v>2.2505361551338487</v>
      </c>
      <c r="AQ82">
        <v>43.145959999999995</v>
      </c>
      <c r="AR82">
        <v>3.3942999999999994</v>
      </c>
      <c r="AS82">
        <v>4.1356000000000002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771.51210017321125</v>
      </c>
      <c r="DN82">
        <v>26.494076136225143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254.80728940371279</v>
      </c>
      <c r="L83">
        <v>9.4227713288042185</v>
      </c>
      <c r="M83">
        <v>31.192829234658703</v>
      </c>
      <c r="N83">
        <v>51.882718076720963</v>
      </c>
      <c r="O83">
        <v>73.282950244647026</v>
      </c>
      <c r="P83">
        <v>17.491058906030855</v>
      </c>
      <c r="Q83">
        <v>4.3848447204968943</v>
      </c>
      <c r="R83">
        <v>14.737292051756006</v>
      </c>
      <c r="S83">
        <v>11.586402195217561</v>
      </c>
      <c r="T83">
        <v>0</v>
      </c>
      <c r="U83">
        <v>62.111637068688715</v>
      </c>
      <c r="V83">
        <v>9.1029940119760493</v>
      </c>
      <c r="W83">
        <v>19.856641791044776</v>
      </c>
      <c r="X83">
        <v>43.191821623895663</v>
      </c>
      <c r="Y83">
        <v>0</v>
      </c>
      <c r="Z83">
        <v>0</v>
      </c>
      <c r="AA83">
        <v>6.1420439766520554</v>
      </c>
      <c r="AB83">
        <v>0</v>
      </c>
      <c r="AC83">
        <v>0</v>
      </c>
      <c r="AD83">
        <v>8.0067600000000017</v>
      </c>
      <c r="AE83">
        <v>21.712782000000008</v>
      </c>
      <c r="AF83">
        <v>6.1515000000000004</v>
      </c>
      <c r="AG83">
        <v>13.844313120000001</v>
      </c>
      <c r="AH83">
        <v>51.989999999999995</v>
      </c>
      <c r="AI83">
        <v>0</v>
      </c>
      <c r="AJ83">
        <v>0</v>
      </c>
      <c r="AK83">
        <v>11.593920000000001</v>
      </c>
      <c r="AL83">
        <v>1.9071799999999999</v>
      </c>
      <c r="AM83">
        <v>2.3181839999999996</v>
      </c>
      <c r="AN83">
        <v>0</v>
      </c>
      <c r="AO83">
        <v>6.4562399999999992E-2</v>
      </c>
      <c r="AP83">
        <v>2.2505361551338487</v>
      </c>
      <c r="AQ83">
        <v>21.572980000000001</v>
      </c>
      <c r="AR83">
        <v>3.3942999999999994</v>
      </c>
      <c r="AS83">
        <v>4.1356000000000002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732.96552946987117</v>
      </c>
      <c r="DN83">
        <v>25.170382839565249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254.80728940371279</v>
      </c>
      <c r="L84">
        <v>9.4227713288042185</v>
      </c>
      <c r="M84">
        <v>31.192829234658703</v>
      </c>
      <c r="N84">
        <v>51.882718076720963</v>
      </c>
      <c r="O84">
        <v>73.282950244647026</v>
      </c>
      <c r="P84">
        <v>17.491058906030855</v>
      </c>
      <c r="Q84">
        <v>4.3848447204968943</v>
      </c>
      <c r="R84">
        <v>14.737292051756006</v>
      </c>
      <c r="S84">
        <v>11.586402195217561</v>
      </c>
      <c r="T84">
        <v>0</v>
      </c>
      <c r="U84">
        <v>62.111637068688715</v>
      </c>
      <c r="V84">
        <v>9.1029940119760493</v>
      </c>
      <c r="W84">
        <v>19.856641791044776</v>
      </c>
      <c r="X84">
        <v>43.191821623895663</v>
      </c>
      <c r="Y84">
        <v>0</v>
      </c>
      <c r="Z84">
        <v>0</v>
      </c>
      <c r="AA84">
        <v>3.0883723950397339</v>
      </c>
      <c r="AB84">
        <v>0</v>
      </c>
      <c r="AC84">
        <v>0</v>
      </c>
      <c r="AD84">
        <v>4.0033800000000008</v>
      </c>
      <c r="AE84">
        <v>21.712782000000008</v>
      </c>
      <c r="AF84">
        <v>6.1515000000000004</v>
      </c>
      <c r="AG84">
        <v>13.844313120000001</v>
      </c>
      <c r="AH84">
        <v>41.591999999999999</v>
      </c>
      <c r="AI84">
        <v>0</v>
      </c>
      <c r="AJ84">
        <v>0</v>
      </c>
      <c r="AK84">
        <v>11.593920000000001</v>
      </c>
      <c r="AL84">
        <v>1.9071799999999999</v>
      </c>
      <c r="AM84">
        <v>2.3181839999999996</v>
      </c>
      <c r="AN84">
        <v>0</v>
      </c>
      <c r="AO84">
        <v>6.4562399999999992E-2</v>
      </c>
      <c r="AP84">
        <v>2.2505361551338487</v>
      </c>
      <c r="AQ84">
        <v>21.572980000000001</v>
      </c>
      <c r="AR84">
        <v>3.3942999999999994</v>
      </c>
      <c r="AS84">
        <v>4.1356000000000002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716.09005477075084</v>
      </c>
      <c r="DN84">
        <v>24.590805957073279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254.80728940371279</v>
      </c>
      <c r="L85">
        <v>9.4227713288042185</v>
      </c>
      <c r="M85">
        <v>31.192829234658703</v>
      </c>
      <c r="N85">
        <v>51.882718076720963</v>
      </c>
      <c r="O85">
        <v>73.282950244647026</v>
      </c>
      <c r="P85">
        <v>17.491058906030855</v>
      </c>
      <c r="Q85">
        <v>4.3848447204968943</v>
      </c>
      <c r="R85">
        <v>14.737292051756006</v>
      </c>
      <c r="S85">
        <v>11.586402195217561</v>
      </c>
      <c r="T85">
        <v>0</v>
      </c>
      <c r="U85">
        <v>62.111637068688715</v>
      </c>
      <c r="V85">
        <v>9.1029940119760493</v>
      </c>
      <c r="W85">
        <v>19.856641791044776</v>
      </c>
      <c r="X85">
        <v>43.191821623895663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4.0033800000000008</v>
      </c>
      <c r="AE85">
        <v>14.475188000000001</v>
      </c>
      <c r="AF85">
        <v>6.1515000000000004</v>
      </c>
      <c r="AG85">
        <v>13.844313120000001</v>
      </c>
      <c r="AH85">
        <v>29.1144</v>
      </c>
      <c r="AI85">
        <v>0</v>
      </c>
      <c r="AJ85">
        <v>0</v>
      </c>
      <c r="AK85">
        <v>11.593920000000001</v>
      </c>
      <c r="AL85">
        <v>1.9071799999999999</v>
      </c>
      <c r="AM85">
        <v>2.3181839999999996</v>
      </c>
      <c r="AN85">
        <v>0</v>
      </c>
      <c r="AO85">
        <v>6.4562399999999992E-2</v>
      </c>
      <c r="AP85">
        <v>2.2505361551338487</v>
      </c>
      <c r="AQ85">
        <v>21.572980000000001</v>
      </c>
      <c r="AR85">
        <v>3.3942999999999994</v>
      </c>
      <c r="AS85">
        <v>4.1356000000000002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694.04363673359637</v>
      </c>
      <c r="DN85">
        <v>23.833657599187951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254.80728940371279</v>
      </c>
      <c r="L86">
        <v>9.4227713288042185</v>
      </c>
      <c r="M86">
        <v>31.192829234658703</v>
      </c>
      <c r="N86">
        <v>51.882718076720963</v>
      </c>
      <c r="O86">
        <v>73.282950244647026</v>
      </c>
      <c r="P86">
        <v>17.491058906030855</v>
      </c>
      <c r="Q86">
        <v>4.3848447204968943</v>
      </c>
      <c r="R86">
        <v>14.737292051756006</v>
      </c>
      <c r="S86">
        <v>11.59143116883117</v>
      </c>
      <c r="T86">
        <v>0</v>
      </c>
      <c r="U86">
        <v>62.111637068688715</v>
      </c>
      <c r="V86">
        <v>9.1029940119760493</v>
      </c>
      <c r="W86">
        <v>19.856641791044776</v>
      </c>
      <c r="X86">
        <v>43.191821623895663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4.0033800000000008</v>
      </c>
      <c r="AE86">
        <v>7.2375940000000005</v>
      </c>
      <c r="AF86">
        <v>6.1515000000000004</v>
      </c>
      <c r="AG86">
        <v>13.844313120000001</v>
      </c>
      <c r="AH86">
        <v>24.955199999999994</v>
      </c>
      <c r="AI86">
        <v>0</v>
      </c>
      <c r="AJ86">
        <v>0</v>
      </c>
      <c r="AK86">
        <v>11.593920000000001</v>
      </c>
      <c r="AL86">
        <v>1.9071799999999999</v>
      </c>
      <c r="AM86">
        <v>1.3932519999999999</v>
      </c>
      <c r="AN86">
        <v>0</v>
      </c>
      <c r="AO86">
        <v>6.4562399999999992E-2</v>
      </c>
      <c r="AP86">
        <v>2.2505361551338487</v>
      </c>
      <c r="AQ86">
        <v>21.572980000000001</v>
      </c>
      <c r="AR86">
        <v>4.8489999999999975</v>
      </c>
      <c r="AS86">
        <v>4.1356000000000002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683.54225791075316</v>
      </c>
      <c r="DN86">
        <v>23.473039395644754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254.80728940371279</v>
      </c>
      <c r="L87">
        <v>9.4227713288042185</v>
      </c>
      <c r="M87">
        <v>31.192829234658703</v>
      </c>
      <c r="N87">
        <v>51.882718076720963</v>
      </c>
      <c r="O87">
        <v>73.282950244647026</v>
      </c>
      <c r="P87">
        <v>17.491058906030855</v>
      </c>
      <c r="Q87">
        <v>4.383585833333334</v>
      </c>
      <c r="R87">
        <v>14.737292051756006</v>
      </c>
      <c r="S87">
        <v>11.59143116883117</v>
      </c>
      <c r="T87">
        <v>0</v>
      </c>
      <c r="U87">
        <v>62.111637068688715</v>
      </c>
      <c r="V87">
        <v>9.1029940119760493</v>
      </c>
      <c r="W87">
        <v>19.856641791044776</v>
      </c>
      <c r="X87">
        <v>43.191821623895663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7.2375940000000005</v>
      </c>
      <c r="AF87">
        <v>6.1515000000000004</v>
      </c>
      <c r="AG87">
        <v>13.844313120000001</v>
      </c>
      <c r="AH87">
        <v>16.636800000000001</v>
      </c>
      <c r="AI87">
        <v>0</v>
      </c>
      <c r="AJ87">
        <v>0</v>
      </c>
      <c r="AK87">
        <v>11.593920000000001</v>
      </c>
      <c r="AL87">
        <v>1.9071799999999999</v>
      </c>
      <c r="AM87">
        <v>0</v>
      </c>
      <c r="AN87">
        <v>0</v>
      </c>
      <c r="AO87">
        <v>6.4562399999999992E-2</v>
      </c>
      <c r="AP87">
        <v>2.2505361551338487</v>
      </c>
      <c r="AQ87">
        <v>21.572980000000001</v>
      </c>
      <c r="AR87">
        <v>21.820499999999996</v>
      </c>
      <c r="AS87">
        <v>4.1356000000000002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686.68939421888035</v>
      </c>
      <c r="DN87">
        <v>23.581112200353939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254.80728940371279</v>
      </c>
      <c r="L88">
        <v>9.4227713288042185</v>
      </c>
      <c r="M88">
        <v>31.192829234658703</v>
      </c>
      <c r="N88">
        <v>51.882718076720963</v>
      </c>
      <c r="O88">
        <v>73.282950244647026</v>
      </c>
      <c r="P88">
        <v>17.491058906030855</v>
      </c>
      <c r="Q88">
        <v>4.383585833333334</v>
      </c>
      <c r="R88">
        <v>14.737292051756006</v>
      </c>
      <c r="S88">
        <v>11.59143116883117</v>
      </c>
      <c r="T88">
        <v>0</v>
      </c>
      <c r="U88">
        <v>62.111637068688715</v>
      </c>
      <c r="V88">
        <v>9.1029940119760493</v>
      </c>
      <c r="W88">
        <v>19.856641791044776</v>
      </c>
      <c r="X88">
        <v>43.191821623895663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7.2375940000000005</v>
      </c>
      <c r="AF88">
        <v>6.1515000000000004</v>
      </c>
      <c r="AG88">
        <v>13.844313120000001</v>
      </c>
      <c r="AH88">
        <v>12.477599999999997</v>
      </c>
      <c r="AI88">
        <v>0</v>
      </c>
      <c r="AJ88">
        <v>0</v>
      </c>
      <c r="AK88">
        <v>11.593920000000001</v>
      </c>
      <c r="AL88">
        <v>1.9071799999999999</v>
      </c>
      <c r="AM88">
        <v>0</v>
      </c>
      <c r="AN88">
        <v>0</v>
      </c>
      <c r="AO88">
        <v>6.4562399999999992E-2</v>
      </c>
      <c r="AP88">
        <v>2.2505361551338487</v>
      </c>
      <c r="AQ88">
        <v>21.572980000000001</v>
      </c>
      <c r="AR88">
        <v>21.820499999999996</v>
      </c>
      <c r="AS88">
        <v>4.1356000000000002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682.66827965888035</v>
      </c>
      <c r="DN88">
        <v>23.443026760353934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254.80728940371279</v>
      </c>
      <c r="L89">
        <v>9.4229404398006302</v>
      </c>
      <c r="M89">
        <v>31.192829234658703</v>
      </c>
      <c r="N89">
        <v>51.882718076720963</v>
      </c>
      <c r="O89">
        <v>73.282950244647026</v>
      </c>
      <c r="P89">
        <v>17.491058906030855</v>
      </c>
      <c r="Q89">
        <v>4.387034173669468</v>
      </c>
      <c r="R89">
        <v>14.737292051756006</v>
      </c>
      <c r="S89">
        <v>11.586733444629939</v>
      </c>
      <c r="T89">
        <v>0</v>
      </c>
      <c r="U89">
        <v>62.111637068688715</v>
      </c>
      <c r="V89">
        <v>9.1029940119760493</v>
      </c>
      <c r="W89">
        <v>19.856641791044776</v>
      </c>
      <c r="X89">
        <v>43.191821623895663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7.2375940000000005</v>
      </c>
      <c r="AF89">
        <v>6.1515000000000004</v>
      </c>
      <c r="AG89">
        <v>13.844313120000001</v>
      </c>
      <c r="AH89">
        <v>8.3184000000000005</v>
      </c>
      <c r="AI89">
        <v>0</v>
      </c>
      <c r="AJ89">
        <v>0</v>
      </c>
      <c r="AK89">
        <v>11.593920000000001</v>
      </c>
      <c r="AL89">
        <v>1.9071799999999999</v>
      </c>
      <c r="AM89">
        <v>0</v>
      </c>
      <c r="AN89">
        <v>0</v>
      </c>
      <c r="AO89">
        <v>0.12912480000000001</v>
      </c>
      <c r="AP89">
        <v>2.2505361551338487</v>
      </c>
      <c r="AQ89">
        <v>21.572980000000001</v>
      </c>
      <c r="AR89">
        <v>4.8489999999999975</v>
      </c>
      <c r="AS89">
        <v>4.1356000000000002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662.3004932050452</v>
      </c>
      <c r="DN89">
        <v>22.743595341320443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254.80728940371279</v>
      </c>
      <c r="L90">
        <v>9.4230439398156189</v>
      </c>
      <c r="M90">
        <v>31.192829234658703</v>
      </c>
      <c r="N90">
        <v>51.882718076720963</v>
      </c>
      <c r="O90">
        <v>73.282950244647026</v>
      </c>
      <c r="P90">
        <v>17.491058906030855</v>
      </c>
      <c r="Q90">
        <v>4.387034173669468</v>
      </c>
      <c r="R90">
        <v>14.737292051756006</v>
      </c>
      <c r="S90">
        <v>11.586733444629939</v>
      </c>
      <c r="T90">
        <v>0</v>
      </c>
      <c r="U90">
        <v>62.111637068688715</v>
      </c>
      <c r="V90">
        <v>9.1029940119760493</v>
      </c>
      <c r="W90">
        <v>19.856641791044776</v>
      </c>
      <c r="X90">
        <v>43.191821623895663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7.2375940000000005</v>
      </c>
      <c r="AF90">
        <v>6.1515000000000004</v>
      </c>
      <c r="AG90">
        <v>13.844313120000001</v>
      </c>
      <c r="AH90">
        <v>8.3184000000000005</v>
      </c>
      <c r="AI90">
        <v>0</v>
      </c>
      <c r="AJ90">
        <v>0</v>
      </c>
      <c r="AK90">
        <v>11.593920000000001</v>
      </c>
      <c r="AL90">
        <v>1.9071799999999999</v>
      </c>
      <c r="AM90">
        <v>0</v>
      </c>
      <c r="AN90">
        <v>0</v>
      </c>
      <c r="AO90">
        <v>0.12912480000000001</v>
      </c>
      <c r="AP90">
        <v>2.2505361551338487</v>
      </c>
      <c r="AQ90">
        <v>21.572980000000001</v>
      </c>
      <c r="AR90">
        <v>3.8791999999999995</v>
      </c>
      <c r="AS90">
        <v>4.1356000000000002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661.36299080479159</v>
      </c>
      <c r="DN90">
        <v>22.711401241588959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254.80728940371279</v>
      </c>
      <c r="L91">
        <v>9.4229738169763024</v>
      </c>
      <c r="M91">
        <v>31.192829234658703</v>
      </c>
      <c r="N91">
        <v>51.882718076720963</v>
      </c>
      <c r="O91">
        <v>73.282950244647026</v>
      </c>
      <c r="P91">
        <v>17.491058906030855</v>
      </c>
      <c r="Q91">
        <v>4.387034173669468</v>
      </c>
      <c r="R91">
        <v>14.737292051756006</v>
      </c>
      <c r="S91">
        <v>11.586733444629939</v>
      </c>
      <c r="T91">
        <v>0</v>
      </c>
      <c r="U91">
        <v>62.111637068688715</v>
      </c>
      <c r="V91">
        <v>9.1029940119760493</v>
      </c>
      <c r="W91">
        <v>19.856641791044776</v>
      </c>
      <c r="X91">
        <v>43.191821623895663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7.2375940000000005</v>
      </c>
      <c r="AF91">
        <v>6.1515000000000004</v>
      </c>
      <c r="AG91">
        <v>13.844313120000001</v>
      </c>
      <c r="AH91">
        <v>0</v>
      </c>
      <c r="AI91">
        <v>0</v>
      </c>
      <c r="AJ91">
        <v>0</v>
      </c>
      <c r="AK91">
        <v>11.593920000000001</v>
      </c>
      <c r="AL91">
        <v>1.9071799999999999</v>
      </c>
      <c r="AM91">
        <v>0</v>
      </c>
      <c r="AN91">
        <v>0</v>
      </c>
      <c r="AO91">
        <v>0.12912480000000001</v>
      </c>
      <c r="AP91">
        <v>2.2505361551338487</v>
      </c>
      <c r="AQ91">
        <v>21.572980000000001</v>
      </c>
      <c r="AR91">
        <v>3.8791999999999995</v>
      </c>
      <c r="AS91">
        <v>4.1356000000000002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653.32069388986554</v>
      </c>
      <c r="DN91">
        <v>22.43522803367572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254.80728940371279</v>
      </c>
      <c r="L92">
        <v>9.4229493331173355</v>
      </c>
      <c r="M92">
        <v>31.192829234658703</v>
      </c>
      <c r="N92">
        <v>51.882718076720963</v>
      </c>
      <c r="O92">
        <v>73.282950244647026</v>
      </c>
      <c r="P92">
        <v>17.491058906030855</v>
      </c>
      <c r="Q92">
        <v>4.387034173669468</v>
      </c>
      <c r="R92">
        <v>14.737292051756006</v>
      </c>
      <c r="S92">
        <v>11.586733444629939</v>
      </c>
      <c r="T92">
        <v>0</v>
      </c>
      <c r="U92">
        <v>62.111637068688715</v>
      </c>
      <c r="V92">
        <v>9.1029940119760493</v>
      </c>
      <c r="W92">
        <v>19.856641791044776</v>
      </c>
      <c r="X92">
        <v>43.191821623895663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7.2375940000000005</v>
      </c>
      <c r="AF92">
        <v>6.1515000000000004</v>
      </c>
      <c r="AG92">
        <v>13.844313120000001</v>
      </c>
      <c r="AH92">
        <v>0</v>
      </c>
      <c r="AI92">
        <v>0</v>
      </c>
      <c r="AJ92">
        <v>0</v>
      </c>
      <c r="AK92">
        <v>11.593920000000001</v>
      </c>
      <c r="AL92">
        <v>1.9071799999999999</v>
      </c>
      <c r="AM92">
        <v>0</v>
      </c>
      <c r="AN92">
        <v>0</v>
      </c>
      <c r="AO92">
        <v>0.12912480000000001</v>
      </c>
      <c r="AP92">
        <v>2.2505361551338487</v>
      </c>
      <c r="AQ92">
        <v>21.572980000000001</v>
      </c>
      <c r="AR92">
        <v>3.8791999999999995</v>
      </c>
      <c r="AS92">
        <v>4.1356000000000002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653.32067021921216</v>
      </c>
      <c r="DN92">
        <v>22.435227220470139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254.80728940371279</v>
      </c>
      <c r="L93">
        <v>9.4225463231036475</v>
      </c>
      <c r="M93">
        <v>31.192829234658703</v>
      </c>
      <c r="N93">
        <v>51.882718076720963</v>
      </c>
      <c r="O93">
        <v>73.282950244647026</v>
      </c>
      <c r="P93">
        <v>17.491058906030855</v>
      </c>
      <c r="Q93">
        <v>4.387034173669468</v>
      </c>
      <c r="R93">
        <v>14.737292051756006</v>
      </c>
      <c r="S93">
        <v>11.586733444629939</v>
      </c>
      <c r="T93">
        <v>0</v>
      </c>
      <c r="U93">
        <v>62.111637068688715</v>
      </c>
      <c r="V93">
        <v>9.1029940119760493</v>
      </c>
      <c r="W93">
        <v>19.856641791044776</v>
      </c>
      <c r="X93">
        <v>43.191821623895663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7.2375940000000005</v>
      </c>
      <c r="AF93">
        <v>6.1515000000000004</v>
      </c>
      <c r="AG93">
        <v>13.844313120000001</v>
      </c>
      <c r="AH93">
        <v>0</v>
      </c>
      <c r="AI93">
        <v>0</v>
      </c>
      <c r="AJ93">
        <v>0</v>
      </c>
      <c r="AK93">
        <v>11.593920000000001</v>
      </c>
      <c r="AL93">
        <v>1.9071799999999999</v>
      </c>
      <c r="AM93">
        <v>0</v>
      </c>
      <c r="AN93">
        <v>0</v>
      </c>
      <c r="AO93">
        <v>0</v>
      </c>
      <c r="AP93">
        <v>2.2505361551338487</v>
      </c>
      <c r="AQ93">
        <v>21.572980000000001</v>
      </c>
      <c r="AR93">
        <v>3.8791999999999995</v>
      </c>
      <c r="AS93">
        <v>4.1356000000000002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653.19544281508365</v>
      </c>
      <c r="DN93">
        <v>22.430926814584915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254.80728940371279</v>
      </c>
      <c r="L94">
        <v>9.422589357624906</v>
      </c>
      <c r="M94">
        <v>31.192829234658703</v>
      </c>
      <c r="N94">
        <v>51.882718076720963</v>
      </c>
      <c r="O94">
        <v>73.282950244647026</v>
      </c>
      <c r="P94">
        <v>17.491058906030855</v>
      </c>
      <c r="Q94">
        <v>4.387034173669468</v>
      </c>
      <c r="R94">
        <v>14.737292051756006</v>
      </c>
      <c r="S94">
        <v>11.586733444629939</v>
      </c>
      <c r="T94">
        <v>0</v>
      </c>
      <c r="U94">
        <v>62.111637068688715</v>
      </c>
      <c r="V94">
        <v>9.1029940119760493</v>
      </c>
      <c r="W94">
        <v>19.856641791044776</v>
      </c>
      <c r="X94">
        <v>43.191821623895663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7.2375940000000005</v>
      </c>
      <c r="AF94">
        <v>6.1515000000000004</v>
      </c>
      <c r="AG94">
        <v>13.844313120000001</v>
      </c>
      <c r="AH94">
        <v>0</v>
      </c>
      <c r="AI94">
        <v>0</v>
      </c>
      <c r="AJ94">
        <v>0</v>
      </c>
      <c r="AK94">
        <v>11.593920000000001</v>
      </c>
      <c r="AL94">
        <v>9.5358999999999998</v>
      </c>
      <c r="AM94">
        <v>0</v>
      </c>
      <c r="AN94">
        <v>0</v>
      </c>
      <c r="AO94">
        <v>0</v>
      </c>
      <c r="AP94">
        <v>2.2505361551338487</v>
      </c>
      <c r="AQ94">
        <v>21.572980000000001</v>
      </c>
      <c r="AR94">
        <v>3.8791999999999995</v>
      </c>
      <c r="AS94">
        <v>4.1356000000000002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660.57093085717543</v>
      </c>
      <c r="DN94">
        <v>22.684201807014322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254.80728940371279</v>
      </c>
      <c r="L95">
        <v>9.4229051913582005</v>
      </c>
      <c r="M95">
        <v>31.192829234658703</v>
      </c>
      <c r="N95">
        <v>51.882718076720963</v>
      </c>
      <c r="O95">
        <v>73.282950244647026</v>
      </c>
      <c r="P95">
        <v>17.491058906030855</v>
      </c>
      <c r="Q95">
        <v>4.387034173669468</v>
      </c>
      <c r="R95">
        <v>14.737292051756006</v>
      </c>
      <c r="S95">
        <v>11.586733444629939</v>
      </c>
      <c r="T95">
        <v>0</v>
      </c>
      <c r="U95">
        <v>62.111637068688715</v>
      </c>
      <c r="V95">
        <v>9.1029940119760493</v>
      </c>
      <c r="W95">
        <v>19.856641791044776</v>
      </c>
      <c r="X95">
        <v>43.191821623895663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6.1515000000000004</v>
      </c>
      <c r="AG95">
        <v>13.844313120000001</v>
      </c>
      <c r="AH95">
        <v>0</v>
      </c>
      <c r="AI95">
        <v>0</v>
      </c>
      <c r="AJ95">
        <v>0</v>
      </c>
      <c r="AK95">
        <v>11.593920000000001</v>
      </c>
      <c r="AL95">
        <v>45.078799999999994</v>
      </c>
      <c r="AM95">
        <v>0</v>
      </c>
      <c r="AN95">
        <v>0</v>
      </c>
      <c r="AO95">
        <v>0</v>
      </c>
      <c r="AP95">
        <v>2.2505361551338487</v>
      </c>
      <c r="AQ95">
        <v>21.572980000000001</v>
      </c>
      <c r="AR95">
        <v>3.8791999999999995</v>
      </c>
      <c r="AS95">
        <v>4.1356000000000002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694.93411147760412</v>
      </c>
      <c r="DN95">
        <v>23.864237020319045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254.80728940371279</v>
      </c>
      <c r="L96">
        <v>9.4229051913582005</v>
      </c>
      <c r="M96">
        <v>31.192829234658703</v>
      </c>
      <c r="N96">
        <v>51.882718076720963</v>
      </c>
      <c r="O96">
        <v>73.282950244647026</v>
      </c>
      <c r="P96">
        <v>17.491058906030855</v>
      </c>
      <c r="Q96">
        <v>4.387034173669468</v>
      </c>
      <c r="R96">
        <v>14.737292051756006</v>
      </c>
      <c r="S96">
        <v>11.586733444629939</v>
      </c>
      <c r="T96">
        <v>0</v>
      </c>
      <c r="U96">
        <v>62.111637068688715</v>
      </c>
      <c r="V96">
        <v>9.1029940119760493</v>
      </c>
      <c r="W96">
        <v>19.856641791044776</v>
      </c>
      <c r="X96">
        <v>43.191821623895663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6.1515000000000004</v>
      </c>
      <c r="AG96">
        <v>13.844313120000001</v>
      </c>
      <c r="AH96">
        <v>0</v>
      </c>
      <c r="AI96">
        <v>0</v>
      </c>
      <c r="AJ96">
        <v>0</v>
      </c>
      <c r="AK96">
        <v>11.593920000000001</v>
      </c>
      <c r="AL96">
        <v>45.078799999999994</v>
      </c>
      <c r="AM96">
        <v>0</v>
      </c>
      <c r="AN96">
        <v>0</v>
      </c>
      <c r="AO96">
        <v>0</v>
      </c>
      <c r="AP96">
        <v>2.2505361551338487</v>
      </c>
      <c r="AQ96">
        <v>21.572980000000001</v>
      </c>
      <c r="AR96">
        <v>3.8791999999999995</v>
      </c>
      <c r="AS96">
        <v>4.1356000000000002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694.93411147760412</v>
      </c>
      <c r="DN96">
        <v>23.864237020319045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254.80728940371279</v>
      </c>
      <c r="L97">
        <v>9.4229051913582005</v>
      </c>
      <c r="M97">
        <v>31.192829234658703</v>
      </c>
      <c r="N97">
        <v>51.882718076720963</v>
      </c>
      <c r="O97">
        <v>73.282950244647026</v>
      </c>
      <c r="P97">
        <v>17.491058906030855</v>
      </c>
      <c r="Q97">
        <v>4.387034173669468</v>
      </c>
      <c r="R97">
        <v>14.737292051756006</v>
      </c>
      <c r="S97">
        <v>11.586733444629939</v>
      </c>
      <c r="T97">
        <v>0</v>
      </c>
      <c r="U97">
        <v>62.111637068688715</v>
      </c>
      <c r="V97">
        <v>9.1029940119760493</v>
      </c>
      <c r="W97">
        <v>19.856641791044776</v>
      </c>
      <c r="X97">
        <v>43.191821623895663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6.1515000000000004</v>
      </c>
      <c r="AG97">
        <v>13.844313120000001</v>
      </c>
      <c r="AH97">
        <v>0</v>
      </c>
      <c r="AI97">
        <v>0</v>
      </c>
      <c r="AJ97">
        <v>0</v>
      </c>
      <c r="AK97">
        <v>11.593920000000001</v>
      </c>
      <c r="AL97">
        <v>45.078799999999994</v>
      </c>
      <c r="AM97">
        <v>0</v>
      </c>
      <c r="AN97">
        <v>0</v>
      </c>
      <c r="AO97">
        <v>0</v>
      </c>
      <c r="AP97">
        <v>2.2505361551338487</v>
      </c>
      <c r="AQ97">
        <v>21.572980000000001</v>
      </c>
      <c r="AR97">
        <v>2.9093999999999993</v>
      </c>
      <c r="AS97">
        <v>4.1356000000000002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693.99650857407153</v>
      </c>
      <c r="DN97">
        <v>23.832039923851653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254.80728940371279</v>
      </c>
      <c r="L98">
        <v>9.4227970540571828</v>
      </c>
      <c r="M98">
        <v>31.192829234658703</v>
      </c>
      <c r="N98">
        <v>51.882718076720963</v>
      </c>
      <c r="O98">
        <v>73.282950244647026</v>
      </c>
      <c r="P98">
        <v>17.491058906030855</v>
      </c>
      <c r="Q98">
        <v>4.387034173669468</v>
      </c>
      <c r="R98">
        <v>14.737292051756006</v>
      </c>
      <c r="S98">
        <v>11.586733444629939</v>
      </c>
      <c r="T98">
        <v>0</v>
      </c>
      <c r="U98">
        <v>62.111637068688715</v>
      </c>
      <c r="V98">
        <v>9.1029940119760493</v>
      </c>
      <c r="W98">
        <v>19.856641791044776</v>
      </c>
      <c r="X98">
        <v>43.191821623895663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6.1515000000000004</v>
      </c>
      <c r="AG98">
        <v>13.844313120000001</v>
      </c>
      <c r="AH98">
        <v>0</v>
      </c>
      <c r="AI98">
        <v>0</v>
      </c>
      <c r="AJ98">
        <v>0</v>
      </c>
      <c r="AK98">
        <v>11.593920000000001</v>
      </c>
      <c r="AL98">
        <v>45.078799999999994</v>
      </c>
      <c r="AM98">
        <v>0</v>
      </c>
      <c r="AN98">
        <v>0</v>
      </c>
      <c r="AO98">
        <v>0</v>
      </c>
      <c r="AP98">
        <v>2.2505361551338487</v>
      </c>
      <c r="AQ98">
        <v>21.572980000000001</v>
      </c>
      <c r="AR98">
        <v>2.9093999999999993</v>
      </c>
      <c r="AS98">
        <v>4.1356000000000002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693.99640402692887</v>
      </c>
      <c r="DN98">
        <v>23.83203633369326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6.1129787671007962</v>
      </c>
      <c r="L99">
        <f t="shared" si="2"/>
        <v>0.20369365971001138</v>
      </c>
      <c r="M99">
        <f t="shared" si="2"/>
        <v>0.74862790163181037</v>
      </c>
      <c r="N99">
        <f t="shared" si="2"/>
        <v>1.2451852338413059</v>
      </c>
      <c r="O99">
        <f t="shared" si="2"/>
        <v>1.7587908058715245</v>
      </c>
      <c r="P99">
        <f t="shared" si="2"/>
        <v>0.41978541374474132</v>
      </c>
      <c r="Q99">
        <f t="shared" si="2"/>
        <v>9.7108352805891904E-2</v>
      </c>
      <c r="R99">
        <f t="shared" si="2"/>
        <v>0.32223969619922488</v>
      </c>
      <c r="S99">
        <f t="shared" si="2"/>
        <v>0.25505172657123826</v>
      </c>
      <c r="T99">
        <f t="shared" si="2"/>
        <v>0</v>
      </c>
      <c r="U99">
        <f t="shared" si="2"/>
        <v>1.4906792896485281</v>
      </c>
      <c r="V99">
        <f t="shared" si="2"/>
        <v>0.21847743381030602</v>
      </c>
      <c r="W99">
        <f t="shared" si="2"/>
        <v>0.47552549647733222</v>
      </c>
      <c r="X99">
        <f t="shared" si="2"/>
        <v>1.0366037189734945</v>
      </c>
      <c r="Y99">
        <f t="shared" si="2"/>
        <v>0</v>
      </c>
      <c r="Z99">
        <f t="shared" si="2"/>
        <v>2.9017884599999995E-2</v>
      </c>
      <c r="AA99">
        <f t="shared" si="2"/>
        <v>5.9004916143838342E-2</v>
      </c>
      <c r="AB99">
        <f t="shared" si="2"/>
        <v>9.397426199999992E-2</v>
      </c>
      <c r="AC99">
        <f t="shared" si="2"/>
        <v>2.1410004E-2</v>
      </c>
      <c r="AD99">
        <f t="shared" si="2"/>
        <v>7.2863836799999998E-2</v>
      </c>
      <c r="AE99">
        <f t="shared" si="2"/>
        <v>0.2442006139999997</v>
      </c>
      <c r="AF99">
        <f t="shared" si="2"/>
        <v>0.20053890000000046</v>
      </c>
      <c r="AG99">
        <f t="shared" si="2"/>
        <v>0.33226351487999983</v>
      </c>
      <c r="AH99">
        <f t="shared" si="2"/>
        <v>0.42513262800000001</v>
      </c>
      <c r="AI99">
        <f t="shared" si="2"/>
        <v>3.4621149299999994E-2</v>
      </c>
      <c r="AJ99">
        <f t="shared" si="2"/>
        <v>0</v>
      </c>
      <c r="AK99">
        <f t="shared" si="2"/>
        <v>0.27825408000000046</v>
      </c>
      <c r="AL99">
        <f t="shared" si="2"/>
        <v>0.2320691300000001</v>
      </c>
      <c r="AM99">
        <f t="shared" si="2"/>
        <v>2.7786011000000006E-2</v>
      </c>
      <c r="AN99">
        <f t="shared" si="2"/>
        <v>0</v>
      </c>
      <c r="AO99">
        <f t="shared" si="2"/>
        <v>6.7790519999999911E-3</v>
      </c>
      <c r="AP99">
        <f t="shared" si="2"/>
        <v>6.2618917980444277E-2</v>
      </c>
      <c r="AQ99">
        <f t="shared" si="2"/>
        <v>0.38225442749999961</v>
      </c>
      <c r="AR99">
        <f t="shared" si="2"/>
        <v>0.13746914999999987</v>
      </c>
      <c r="AS99">
        <f t="shared" si="2"/>
        <v>0.12304118942432371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16.578726982404209</v>
      </c>
      <c r="DN99">
        <f t="shared" ref="DN99" si="4">SUM(DN3:DN98)/4000</f>
        <v>0.56932018161060549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70.005095046148057</v>
      </c>
      <c r="L3">
        <v>33.998339438514151</v>
      </c>
      <c r="M3">
        <v>0</v>
      </c>
      <c r="N3">
        <v>30.001970572779818</v>
      </c>
      <c r="O3">
        <v>50.382674755352973</v>
      </c>
      <c r="P3">
        <v>43.85694249649368</v>
      </c>
      <c r="Q3">
        <v>1.0032024660912453</v>
      </c>
      <c r="R3">
        <v>5.9996854381872708</v>
      </c>
      <c r="S3">
        <v>3.0001363383416804</v>
      </c>
      <c r="T3">
        <v>0</v>
      </c>
      <c r="U3">
        <v>330.95521253735768</v>
      </c>
      <c r="V3">
        <v>5.2652544910179637</v>
      </c>
      <c r="W3">
        <v>11.489963036380598</v>
      </c>
      <c r="X3">
        <v>24.978029028186793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4.1858595999999988</v>
      </c>
      <c r="AF3">
        <v>0</v>
      </c>
      <c r="AG3">
        <v>0</v>
      </c>
      <c r="AH3">
        <v>5.2918799999999999</v>
      </c>
      <c r="AI3">
        <v>0</v>
      </c>
      <c r="AJ3">
        <v>0</v>
      </c>
      <c r="AK3">
        <v>6.7038399999999996</v>
      </c>
      <c r="AL3">
        <v>0.59020000000000006</v>
      </c>
      <c r="AM3">
        <v>0</v>
      </c>
      <c r="AN3">
        <v>0</v>
      </c>
      <c r="AO3">
        <v>0.29870400000000003</v>
      </c>
      <c r="AP3">
        <v>1.3013575663412231</v>
      </c>
      <c r="AQ3">
        <v>0</v>
      </c>
      <c r="AR3">
        <v>12.618</v>
      </c>
      <c r="AS3">
        <v>8.1023902983942921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628.44770645182882</v>
      </c>
      <c r="DN3">
        <v>21.58103065775866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70.005095046148057</v>
      </c>
      <c r="L4">
        <v>33.998339438514151</v>
      </c>
      <c r="M4">
        <v>0</v>
      </c>
      <c r="N4">
        <v>30.001970572779818</v>
      </c>
      <c r="O4">
        <v>50.382674755352973</v>
      </c>
      <c r="P4">
        <v>43.85694249649368</v>
      </c>
      <c r="Q4">
        <v>1.0032024660912453</v>
      </c>
      <c r="R4">
        <v>5.9996854381872708</v>
      </c>
      <c r="S4">
        <v>3.0001363383416804</v>
      </c>
      <c r="T4">
        <v>0</v>
      </c>
      <c r="U4">
        <v>330.95521253735768</v>
      </c>
      <c r="V4">
        <v>5.2652544910179637</v>
      </c>
      <c r="W4">
        <v>11.489963036380598</v>
      </c>
      <c r="X4">
        <v>24.978029028186793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4.1858595999999988</v>
      </c>
      <c r="AF4">
        <v>0</v>
      </c>
      <c r="AG4">
        <v>0</v>
      </c>
      <c r="AH4">
        <v>5.2918799999999999</v>
      </c>
      <c r="AI4">
        <v>0</v>
      </c>
      <c r="AJ4">
        <v>0</v>
      </c>
      <c r="AK4">
        <v>6.7038399999999996</v>
      </c>
      <c r="AL4">
        <v>0.59020000000000006</v>
      </c>
      <c r="AM4">
        <v>0</v>
      </c>
      <c r="AN4">
        <v>0</v>
      </c>
      <c r="AO4">
        <v>0.29870400000000003</v>
      </c>
      <c r="AP4">
        <v>1.3013575663412231</v>
      </c>
      <c r="AQ4">
        <v>0</v>
      </c>
      <c r="AR4">
        <v>12.618</v>
      </c>
      <c r="AS4">
        <v>8.1023902983942921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628.44770645182882</v>
      </c>
      <c r="DN4">
        <v>21.58103065775866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54.998098029799685</v>
      </c>
      <c r="L5">
        <v>33.998339438514151</v>
      </c>
      <c r="M5">
        <v>0</v>
      </c>
      <c r="N5">
        <v>30.001970572779818</v>
      </c>
      <c r="O5">
        <v>50.382674755352973</v>
      </c>
      <c r="P5">
        <v>43.85694249649368</v>
      </c>
      <c r="Q5">
        <v>1.0032024660912453</v>
      </c>
      <c r="R5">
        <v>5.9996854381872708</v>
      </c>
      <c r="S5">
        <v>3.0001363383416804</v>
      </c>
      <c r="T5">
        <v>0</v>
      </c>
      <c r="U5">
        <v>330.95521253735768</v>
      </c>
      <c r="V5">
        <v>5.2652544910179637</v>
      </c>
      <c r="W5">
        <v>11.489963036380598</v>
      </c>
      <c r="X5">
        <v>24.978029028186793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4.1858595999999988</v>
      </c>
      <c r="AF5">
        <v>0</v>
      </c>
      <c r="AG5">
        <v>0</v>
      </c>
      <c r="AH5">
        <v>5.2918799999999999</v>
      </c>
      <c r="AI5">
        <v>0</v>
      </c>
      <c r="AJ5">
        <v>0</v>
      </c>
      <c r="AK5">
        <v>6.7038399999999996</v>
      </c>
      <c r="AL5">
        <v>0.59020000000000006</v>
      </c>
      <c r="AM5">
        <v>0</v>
      </c>
      <c r="AN5">
        <v>0</v>
      </c>
      <c r="AO5">
        <v>0.29870400000000003</v>
      </c>
      <c r="AP5">
        <v>1.3013575663412231</v>
      </c>
      <c r="AQ5">
        <v>0</v>
      </c>
      <c r="AR5">
        <v>2.2432000000000007</v>
      </c>
      <c r="AS5">
        <v>8.1023902983942921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603.90858518899688</v>
      </c>
      <c r="DN5">
        <v>20.738354904242172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54.998098029799685</v>
      </c>
      <c r="L6">
        <v>33.998339438514151</v>
      </c>
      <c r="M6">
        <v>0</v>
      </c>
      <c r="N6">
        <v>30.001970572779818</v>
      </c>
      <c r="O6">
        <v>50.382674755352973</v>
      </c>
      <c r="P6">
        <v>43.85694249649368</v>
      </c>
      <c r="Q6">
        <v>1.0032024660912453</v>
      </c>
      <c r="R6">
        <v>5.9996854381872708</v>
      </c>
      <c r="S6">
        <v>3.0001363383416804</v>
      </c>
      <c r="T6">
        <v>0</v>
      </c>
      <c r="U6">
        <v>330.95521253735768</v>
      </c>
      <c r="V6">
        <v>5.2652544910179637</v>
      </c>
      <c r="W6">
        <v>11.489963036380598</v>
      </c>
      <c r="X6">
        <v>24.978029028186793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4.1858595999999988</v>
      </c>
      <c r="AF6">
        <v>0</v>
      </c>
      <c r="AG6">
        <v>0</v>
      </c>
      <c r="AH6">
        <v>5.2918799999999999</v>
      </c>
      <c r="AI6">
        <v>0</v>
      </c>
      <c r="AJ6">
        <v>0</v>
      </c>
      <c r="AK6">
        <v>6.7038399999999996</v>
      </c>
      <c r="AL6">
        <v>0.59020000000000006</v>
      </c>
      <c r="AM6">
        <v>0</v>
      </c>
      <c r="AN6">
        <v>0</v>
      </c>
      <c r="AO6">
        <v>0.29870400000000003</v>
      </c>
      <c r="AP6">
        <v>1.3013575663412231</v>
      </c>
      <c r="AQ6">
        <v>0</v>
      </c>
      <c r="AR6">
        <v>1.6824000000000003</v>
      </c>
      <c r="AS6">
        <v>8.1023902983942921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603.36640359660566</v>
      </c>
      <c r="DN6">
        <v>20.719736496633477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54.998098029799685</v>
      </c>
      <c r="L7">
        <v>33.998339438514151</v>
      </c>
      <c r="M7">
        <v>0</v>
      </c>
      <c r="N7">
        <v>30.001970572779818</v>
      </c>
      <c r="O7">
        <v>50.382674755352973</v>
      </c>
      <c r="P7">
        <v>43.85694249649368</v>
      </c>
      <c r="Q7">
        <v>1.0032024660912453</v>
      </c>
      <c r="R7">
        <v>5.9996854381872708</v>
      </c>
      <c r="S7">
        <v>3.0001363383416804</v>
      </c>
      <c r="T7">
        <v>0</v>
      </c>
      <c r="U7">
        <v>330.95521253735768</v>
      </c>
      <c r="V7">
        <v>5.2652544910179637</v>
      </c>
      <c r="W7">
        <v>11.489963036380598</v>
      </c>
      <c r="X7">
        <v>24.978029028186793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4.1858595999999988</v>
      </c>
      <c r="AF7">
        <v>0</v>
      </c>
      <c r="AG7">
        <v>0</v>
      </c>
      <c r="AH7">
        <v>5.2918799999999999</v>
      </c>
      <c r="AI7">
        <v>0</v>
      </c>
      <c r="AJ7">
        <v>0</v>
      </c>
      <c r="AK7">
        <v>6.7038399999999996</v>
      </c>
      <c r="AL7">
        <v>0.59020000000000006</v>
      </c>
      <c r="AM7">
        <v>0</v>
      </c>
      <c r="AN7">
        <v>0</v>
      </c>
      <c r="AO7">
        <v>0.29870400000000003</v>
      </c>
      <c r="AP7">
        <v>3.0279337174844416</v>
      </c>
      <c r="AQ7">
        <v>0</v>
      </c>
      <c r="AR7">
        <v>1.6824000000000003</v>
      </c>
      <c r="AS7">
        <v>2.9044500000000002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600.01018771386475</v>
      </c>
      <c r="DN7">
        <v>20.604588232123149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54.998098029799685</v>
      </c>
      <c r="L8">
        <v>33.998339438514151</v>
      </c>
      <c r="M8">
        <v>0</v>
      </c>
      <c r="N8">
        <v>30.001970572779818</v>
      </c>
      <c r="O8">
        <v>50.382674755352973</v>
      </c>
      <c r="P8">
        <v>43.85694249649368</v>
      </c>
      <c r="Q8">
        <v>1.0032024660912453</v>
      </c>
      <c r="R8">
        <v>5.9996854381872708</v>
      </c>
      <c r="S8">
        <v>3.0001363383416804</v>
      </c>
      <c r="T8">
        <v>0</v>
      </c>
      <c r="U8">
        <v>330.95521253735768</v>
      </c>
      <c r="V8">
        <v>5.2652544910179637</v>
      </c>
      <c r="W8">
        <v>11.489963036380598</v>
      </c>
      <c r="X8">
        <v>24.978029028186793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4.1858595999999988</v>
      </c>
      <c r="AF8">
        <v>0</v>
      </c>
      <c r="AG8">
        <v>0</v>
      </c>
      <c r="AH8">
        <v>5.2918799999999999</v>
      </c>
      <c r="AI8">
        <v>0</v>
      </c>
      <c r="AJ8">
        <v>0</v>
      </c>
      <c r="AK8">
        <v>6.7038399999999996</v>
      </c>
      <c r="AL8">
        <v>0.59020000000000006</v>
      </c>
      <c r="AM8">
        <v>0</v>
      </c>
      <c r="AN8">
        <v>0</v>
      </c>
      <c r="AO8">
        <v>0.29870400000000003</v>
      </c>
      <c r="AP8">
        <v>3.0279337174844416</v>
      </c>
      <c r="AQ8">
        <v>0</v>
      </c>
      <c r="AR8">
        <v>1.6824000000000003</v>
      </c>
      <c r="AS8">
        <v>2.3918999999999997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599.51465438402533</v>
      </c>
      <c r="DN8">
        <v>20.587571561962577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54.998098029799685</v>
      </c>
      <c r="L9">
        <v>33.998339438514151</v>
      </c>
      <c r="M9">
        <v>0</v>
      </c>
      <c r="N9">
        <v>30.001970572779818</v>
      </c>
      <c r="O9">
        <v>50.382674755352973</v>
      </c>
      <c r="P9">
        <v>43.85694249649368</v>
      </c>
      <c r="Q9">
        <v>1.0032024660912453</v>
      </c>
      <c r="R9">
        <v>5.9996854381872708</v>
      </c>
      <c r="S9">
        <v>3.0001363383416804</v>
      </c>
      <c r="T9">
        <v>0</v>
      </c>
      <c r="U9">
        <v>330.95521253735768</v>
      </c>
      <c r="V9">
        <v>5.2652544910179637</v>
      </c>
      <c r="W9">
        <v>11.489963036380598</v>
      </c>
      <c r="X9">
        <v>24.978029028186793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4.1858595999999988</v>
      </c>
      <c r="AF9">
        <v>0</v>
      </c>
      <c r="AG9">
        <v>0</v>
      </c>
      <c r="AH9">
        <v>0</v>
      </c>
      <c r="AI9">
        <v>0</v>
      </c>
      <c r="AJ9">
        <v>0</v>
      </c>
      <c r="AK9">
        <v>6.7038399999999996</v>
      </c>
      <c r="AL9">
        <v>0.59020000000000006</v>
      </c>
      <c r="AM9">
        <v>0</v>
      </c>
      <c r="AN9">
        <v>0</v>
      </c>
      <c r="AO9">
        <v>0.29870400000000003</v>
      </c>
      <c r="AP9">
        <v>3.0279337174844416</v>
      </c>
      <c r="AQ9">
        <v>0</v>
      </c>
      <c r="AR9">
        <v>1.6824000000000003</v>
      </c>
      <c r="AS9">
        <v>2.3918999999999997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594.3984648508258</v>
      </c>
      <c r="DN9">
        <v>20.411881095162155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50.001396684491986</v>
      </c>
      <c r="L10">
        <v>33.998339438514151</v>
      </c>
      <c r="M10">
        <v>0</v>
      </c>
      <c r="N10">
        <v>30.001970572779818</v>
      </c>
      <c r="O10">
        <v>50.382674755352973</v>
      </c>
      <c r="P10">
        <v>43.85694249649368</v>
      </c>
      <c r="Q10">
        <v>1.0032024660912453</v>
      </c>
      <c r="R10">
        <v>5.9996854381872708</v>
      </c>
      <c r="S10">
        <v>3.0001363383416804</v>
      </c>
      <c r="T10">
        <v>0</v>
      </c>
      <c r="U10">
        <v>330.95521253735768</v>
      </c>
      <c r="V10">
        <v>5.2652544910179637</v>
      </c>
      <c r="W10">
        <v>11.489963036380598</v>
      </c>
      <c r="X10">
        <v>24.978029028186793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4.1858595999999988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6.7038399999999996</v>
      </c>
      <c r="AL10">
        <v>0.59020000000000006</v>
      </c>
      <c r="AM10">
        <v>0</v>
      </c>
      <c r="AN10">
        <v>0</v>
      </c>
      <c r="AO10">
        <v>0.29870400000000003</v>
      </c>
      <c r="AP10">
        <v>3.0279337174844416</v>
      </c>
      <c r="AQ10">
        <v>0</v>
      </c>
      <c r="AR10">
        <v>1.6824000000000003</v>
      </c>
      <c r="AS10">
        <v>2.3918999999999997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589.56765398698542</v>
      </c>
      <c r="DN10">
        <v>20.245990613694726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39.005445722008524</v>
      </c>
      <c r="L11">
        <v>33.999155036275162</v>
      </c>
      <c r="M11">
        <v>0</v>
      </c>
      <c r="N11">
        <v>30.001970572779818</v>
      </c>
      <c r="O11">
        <v>50.382674755352973</v>
      </c>
      <c r="P11">
        <v>43.85694249649368</v>
      </c>
      <c r="Q11">
        <v>1.686869301608579</v>
      </c>
      <c r="R11">
        <v>5.9988840445269007</v>
      </c>
      <c r="S11">
        <v>3</v>
      </c>
      <c r="T11">
        <v>0</v>
      </c>
      <c r="U11">
        <v>330.95521253735768</v>
      </c>
      <c r="V11">
        <v>0</v>
      </c>
      <c r="W11">
        <v>11.489963036380598</v>
      </c>
      <c r="X11">
        <v>24.978029028186793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4.1858595999999988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6.7038399999999996</v>
      </c>
      <c r="AL11">
        <v>0.59020000000000006</v>
      </c>
      <c r="AM11">
        <v>0</v>
      </c>
      <c r="AN11">
        <v>0</v>
      </c>
      <c r="AO11">
        <v>0.29870400000000003</v>
      </c>
      <c r="AP11">
        <v>3.0279337174844416</v>
      </c>
      <c r="AQ11">
        <v>0</v>
      </c>
      <c r="AR11">
        <v>1.6824000000000003</v>
      </c>
      <c r="AS11">
        <v>1.3668000000000002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573.51610457985498</v>
      </c>
      <c r="DN11">
        <v>19.694779268600186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39.005445722008524</v>
      </c>
      <c r="L12">
        <v>33.999155036275162</v>
      </c>
      <c r="M12">
        <v>0</v>
      </c>
      <c r="N12">
        <v>30.001970572779818</v>
      </c>
      <c r="O12">
        <v>50.382674755352973</v>
      </c>
      <c r="P12">
        <v>43.85694249649368</v>
      </c>
      <c r="Q12">
        <v>1.0034482758620689</v>
      </c>
      <c r="R12">
        <v>5.9988840445269007</v>
      </c>
      <c r="S12">
        <v>3</v>
      </c>
      <c r="T12">
        <v>0</v>
      </c>
      <c r="U12">
        <v>330.95521253735768</v>
      </c>
      <c r="V12">
        <v>0</v>
      </c>
      <c r="W12">
        <v>11.489963036380598</v>
      </c>
      <c r="X12">
        <v>24.978029028186793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4.1858595999999988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6.7038399999999996</v>
      </c>
      <c r="AL12">
        <v>0.59020000000000006</v>
      </c>
      <c r="AM12">
        <v>0</v>
      </c>
      <c r="AN12">
        <v>0</v>
      </c>
      <c r="AO12">
        <v>0.29870400000000003</v>
      </c>
      <c r="AP12">
        <v>3.0279337174844416</v>
      </c>
      <c r="AQ12">
        <v>0</v>
      </c>
      <c r="AR12">
        <v>1.6824000000000003</v>
      </c>
      <c r="AS12">
        <v>1.3668000000000002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572.85537311826681</v>
      </c>
      <c r="DN12">
        <v>19.672089704441916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39.005445722008524</v>
      </c>
      <c r="L13">
        <v>33.999155036275162</v>
      </c>
      <c r="M13">
        <v>0</v>
      </c>
      <c r="N13">
        <v>30.001970572779818</v>
      </c>
      <c r="O13">
        <v>50.382674755352973</v>
      </c>
      <c r="P13">
        <v>43.85694249649368</v>
      </c>
      <c r="Q13">
        <v>1.0034482758620689</v>
      </c>
      <c r="R13">
        <v>5.9988840445269007</v>
      </c>
      <c r="S13">
        <v>3</v>
      </c>
      <c r="T13">
        <v>0</v>
      </c>
      <c r="U13">
        <v>330.95521253735768</v>
      </c>
      <c r="V13">
        <v>0</v>
      </c>
      <c r="W13">
        <v>11.489963036380598</v>
      </c>
      <c r="X13">
        <v>24.978029028186793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4.1858595999999988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6.7038399999999996</v>
      </c>
      <c r="AL13">
        <v>0.59020000000000006</v>
      </c>
      <c r="AM13">
        <v>0</v>
      </c>
      <c r="AN13">
        <v>0</v>
      </c>
      <c r="AO13">
        <v>0.29870400000000003</v>
      </c>
      <c r="AP13">
        <v>1.3013575663412231</v>
      </c>
      <c r="AQ13">
        <v>0</v>
      </c>
      <c r="AR13">
        <v>1.6824000000000003</v>
      </c>
      <c r="AS13">
        <v>1.3668000000000002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571.18622041135552</v>
      </c>
      <c r="DN13">
        <v>19.614666260210047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39.005445722008524</v>
      </c>
      <c r="L14">
        <v>33.999155036275162</v>
      </c>
      <c r="M14">
        <v>0</v>
      </c>
      <c r="N14">
        <v>30.001970572779818</v>
      </c>
      <c r="O14">
        <v>50.382674755352973</v>
      </c>
      <c r="P14">
        <v>43.85694249649368</v>
      </c>
      <c r="Q14">
        <v>1.0034482758620689</v>
      </c>
      <c r="R14">
        <v>5.9988840445269007</v>
      </c>
      <c r="S14">
        <v>3</v>
      </c>
      <c r="T14">
        <v>0</v>
      </c>
      <c r="U14">
        <v>330.95521253735768</v>
      </c>
      <c r="V14">
        <v>0</v>
      </c>
      <c r="W14">
        <v>11.489963036380598</v>
      </c>
      <c r="X14">
        <v>24.978029028186793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4.1858595999999988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6.7038399999999996</v>
      </c>
      <c r="AL14">
        <v>0.59020000000000006</v>
      </c>
      <c r="AM14">
        <v>0</v>
      </c>
      <c r="AN14">
        <v>0</v>
      </c>
      <c r="AO14">
        <v>0.29870400000000003</v>
      </c>
      <c r="AP14">
        <v>1.3013575663412231</v>
      </c>
      <c r="AQ14">
        <v>0</v>
      </c>
      <c r="AR14">
        <v>1.6824000000000003</v>
      </c>
      <c r="AS14">
        <v>1.3668000000000002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571.18622041135552</v>
      </c>
      <c r="DN14">
        <v>19.614666260210047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39.0048980742827</v>
      </c>
      <c r="L15">
        <v>33.999155036275162</v>
      </c>
      <c r="M15">
        <v>0</v>
      </c>
      <c r="N15">
        <v>30.001970572779818</v>
      </c>
      <c r="O15">
        <v>50.382674755352973</v>
      </c>
      <c r="P15">
        <v>43.85694249649368</v>
      </c>
      <c r="Q15">
        <v>1.0034482758620689</v>
      </c>
      <c r="R15">
        <v>6</v>
      </c>
      <c r="S15">
        <v>3</v>
      </c>
      <c r="T15">
        <v>0</v>
      </c>
      <c r="U15">
        <v>330.95521253735768</v>
      </c>
      <c r="V15">
        <v>0</v>
      </c>
      <c r="W15">
        <v>11.884524367252544</v>
      </c>
      <c r="X15">
        <v>24.978029028186793</v>
      </c>
      <c r="Y15">
        <v>0</v>
      </c>
      <c r="Z15">
        <v>0.27940000000000004</v>
      </c>
      <c r="AA15">
        <v>0</v>
      </c>
      <c r="AB15">
        <v>0</v>
      </c>
      <c r="AC15">
        <v>0</v>
      </c>
      <c r="AD15">
        <v>0</v>
      </c>
      <c r="AE15">
        <v>4.1858595999999988</v>
      </c>
      <c r="AF15">
        <v>0</v>
      </c>
      <c r="AG15">
        <v>0</v>
      </c>
      <c r="AH15">
        <v>5.941338</v>
      </c>
      <c r="AI15">
        <v>0</v>
      </c>
      <c r="AJ15">
        <v>0</v>
      </c>
      <c r="AK15">
        <v>6.7038399999999996</v>
      </c>
      <c r="AL15">
        <v>0.59020000000000006</v>
      </c>
      <c r="AM15">
        <v>0</v>
      </c>
      <c r="AN15">
        <v>0</v>
      </c>
      <c r="AO15">
        <v>0.29870400000000003</v>
      </c>
      <c r="AP15">
        <v>1.3013575663412231</v>
      </c>
      <c r="AQ15">
        <v>0</v>
      </c>
      <c r="AR15">
        <v>1.6824000000000003</v>
      </c>
      <c r="AS15">
        <v>1.3668000000000002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577.58244135430834</v>
      </c>
      <c r="DN15">
        <v>19.834312955876346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39.0048980742827</v>
      </c>
      <c r="L16">
        <v>33.999155036275162</v>
      </c>
      <c r="M16">
        <v>0</v>
      </c>
      <c r="N16">
        <v>30.001970572779818</v>
      </c>
      <c r="O16">
        <v>50.382674755352973</v>
      </c>
      <c r="P16">
        <v>43.85694249649368</v>
      </c>
      <c r="Q16">
        <v>1.0034482758620689</v>
      </c>
      <c r="R16">
        <v>6</v>
      </c>
      <c r="S16">
        <v>3</v>
      </c>
      <c r="T16">
        <v>0</v>
      </c>
      <c r="U16">
        <v>330.95521253735768</v>
      </c>
      <c r="V16">
        <v>0</v>
      </c>
      <c r="W16">
        <v>11.489924612339163</v>
      </c>
      <c r="X16">
        <v>24.978029028186793</v>
      </c>
      <c r="Y16">
        <v>0</v>
      </c>
      <c r="Z16">
        <v>0.27940000000000004</v>
      </c>
      <c r="AA16">
        <v>0</v>
      </c>
      <c r="AB16">
        <v>0</v>
      </c>
      <c r="AC16">
        <v>0</v>
      </c>
      <c r="AD16">
        <v>0</v>
      </c>
      <c r="AE16">
        <v>4.1858595999999988</v>
      </c>
      <c r="AF16">
        <v>0</v>
      </c>
      <c r="AG16">
        <v>0</v>
      </c>
      <c r="AH16">
        <v>5.941338</v>
      </c>
      <c r="AI16">
        <v>0</v>
      </c>
      <c r="AJ16">
        <v>0</v>
      </c>
      <c r="AK16">
        <v>6.7038399999999996</v>
      </c>
      <c r="AL16">
        <v>0.59020000000000006</v>
      </c>
      <c r="AM16">
        <v>0</v>
      </c>
      <c r="AN16">
        <v>0</v>
      </c>
      <c r="AO16">
        <v>0.29870400000000003</v>
      </c>
      <c r="AP16">
        <v>1.3013575663412231</v>
      </c>
      <c r="AQ16">
        <v>0</v>
      </c>
      <c r="AR16">
        <v>1.6824000000000003</v>
      </c>
      <c r="AS16">
        <v>1.3668000000000002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577.20094220379428</v>
      </c>
      <c r="DN16">
        <v>19.821212351477033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39.0048980742827</v>
      </c>
      <c r="L17">
        <v>33.999155036275162</v>
      </c>
      <c r="M17">
        <v>0</v>
      </c>
      <c r="N17">
        <v>30.001970572779818</v>
      </c>
      <c r="O17">
        <v>50.382674755352973</v>
      </c>
      <c r="P17">
        <v>43.85694249649368</v>
      </c>
      <c r="Q17">
        <v>1.0034482758620689</v>
      </c>
      <c r="R17">
        <v>6</v>
      </c>
      <c r="S17">
        <v>3</v>
      </c>
      <c r="T17">
        <v>0</v>
      </c>
      <c r="U17">
        <v>330.95521253735768</v>
      </c>
      <c r="V17">
        <v>0</v>
      </c>
      <c r="W17">
        <v>11.489924612339163</v>
      </c>
      <c r="X17">
        <v>24.978029028186793</v>
      </c>
      <c r="Y17">
        <v>0</v>
      </c>
      <c r="Z17">
        <v>0.27940000000000004</v>
      </c>
      <c r="AA17">
        <v>0</v>
      </c>
      <c r="AB17">
        <v>0</v>
      </c>
      <c r="AC17">
        <v>0</v>
      </c>
      <c r="AD17">
        <v>0</v>
      </c>
      <c r="AE17">
        <v>4.1858595999999988</v>
      </c>
      <c r="AF17">
        <v>0</v>
      </c>
      <c r="AG17">
        <v>0</v>
      </c>
      <c r="AH17">
        <v>5.941338</v>
      </c>
      <c r="AI17">
        <v>0</v>
      </c>
      <c r="AJ17">
        <v>0</v>
      </c>
      <c r="AK17">
        <v>6.7038399999999996</v>
      </c>
      <c r="AL17">
        <v>0.59020000000000006</v>
      </c>
      <c r="AM17">
        <v>0</v>
      </c>
      <c r="AN17">
        <v>0</v>
      </c>
      <c r="AO17">
        <v>0.29870400000000003</v>
      </c>
      <c r="AP17">
        <v>1.3013575663412231</v>
      </c>
      <c r="AQ17">
        <v>0</v>
      </c>
      <c r="AR17">
        <v>1.6824000000000003</v>
      </c>
      <c r="AS17">
        <v>1.3668000000000002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577.20094220379428</v>
      </c>
      <c r="DN17">
        <v>19.821212351477033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39.0048980742827</v>
      </c>
      <c r="L18">
        <v>33.999155036275162</v>
      </c>
      <c r="M18">
        <v>0</v>
      </c>
      <c r="N18">
        <v>30.001970572779818</v>
      </c>
      <c r="O18">
        <v>50.382674755352973</v>
      </c>
      <c r="P18">
        <v>43.85694249649368</v>
      </c>
      <c r="Q18">
        <v>1.0034482758620689</v>
      </c>
      <c r="R18">
        <v>6</v>
      </c>
      <c r="S18">
        <v>3</v>
      </c>
      <c r="T18">
        <v>0</v>
      </c>
      <c r="U18">
        <v>330.95521253735768</v>
      </c>
      <c r="V18">
        <v>0</v>
      </c>
      <c r="W18">
        <v>11.489924612339163</v>
      </c>
      <c r="X18">
        <v>24.978029028186793</v>
      </c>
      <c r="Y18">
        <v>0</v>
      </c>
      <c r="Z18">
        <v>0.27940000000000004</v>
      </c>
      <c r="AA18">
        <v>0</v>
      </c>
      <c r="AB18">
        <v>0</v>
      </c>
      <c r="AC18">
        <v>0</v>
      </c>
      <c r="AD18">
        <v>0</v>
      </c>
      <c r="AE18">
        <v>4.1858595999999988</v>
      </c>
      <c r="AF18">
        <v>0</v>
      </c>
      <c r="AG18">
        <v>0</v>
      </c>
      <c r="AH18">
        <v>5.941338</v>
      </c>
      <c r="AI18">
        <v>0</v>
      </c>
      <c r="AJ18">
        <v>0</v>
      </c>
      <c r="AK18">
        <v>6.7038399999999996</v>
      </c>
      <c r="AL18">
        <v>0.59020000000000006</v>
      </c>
      <c r="AM18">
        <v>0</v>
      </c>
      <c r="AN18">
        <v>0</v>
      </c>
      <c r="AO18">
        <v>0.29870400000000003</v>
      </c>
      <c r="AP18">
        <v>1.3013575663412231</v>
      </c>
      <c r="AQ18">
        <v>0</v>
      </c>
      <c r="AR18">
        <v>1.6824000000000003</v>
      </c>
      <c r="AS18">
        <v>1.3668000000000002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577.20094220379428</v>
      </c>
      <c r="DN18">
        <v>19.821212351477033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39.0048980742827</v>
      </c>
      <c r="L19">
        <v>33.999155036275162</v>
      </c>
      <c r="M19">
        <v>0</v>
      </c>
      <c r="N19">
        <v>30.001970572779818</v>
      </c>
      <c r="O19">
        <v>50.382674755352973</v>
      </c>
      <c r="P19">
        <v>43.85694249649368</v>
      </c>
      <c r="Q19">
        <v>1.0034482758620689</v>
      </c>
      <c r="R19">
        <v>6</v>
      </c>
      <c r="S19">
        <v>3</v>
      </c>
      <c r="T19">
        <v>0</v>
      </c>
      <c r="U19">
        <v>330.95521253735768</v>
      </c>
      <c r="V19">
        <v>0</v>
      </c>
      <c r="W19">
        <v>11.489924612339163</v>
      </c>
      <c r="X19">
        <v>24.978029028186793</v>
      </c>
      <c r="Y19">
        <v>0</v>
      </c>
      <c r="Z19">
        <v>0.27940000000000004</v>
      </c>
      <c r="AA19">
        <v>0</v>
      </c>
      <c r="AB19">
        <v>0</v>
      </c>
      <c r="AC19">
        <v>0</v>
      </c>
      <c r="AD19">
        <v>0</v>
      </c>
      <c r="AE19">
        <v>4.1858595999999988</v>
      </c>
      <c r="AF19">
        <v>0</v>
      </c>
      <c r="AG19">
        <v>0</v>
      </c>
      <c r="AH19">
        <v>5.941338</v>
      </c>
      <c r="AI19">
        <v>0</v>
      </c>
      <c r="AJ19">
        <v>0</v>
      </c>
      <c r="AK19">
        <v>6.7038399999999996</v>
      </c>
      <c r="AL19">
        <v>0.59020000000000006</v>
      </c>
      <c r="AM19">
        <v>0</v>
      </c>
      <c r="AN19">
        <v>0</v>
      </c>
      <c r="AO19">
        <v>0.29870400000000003</v>
      </c>
      <c r="AP19">
        <v>1.3013575663412231</v>
      </c>
      <c r="AQ19">
        <v>0</v>
      </c>
      <c r="AR19">
        <v>1.6824000000000003</v>
      </c>
      <c r="AS19">
        <v>1.3668000000000002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577.20094220379428</v>
      </c>
      <c r="DN19">
        <v>19.821212351477033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79.012621604957715</v>
      </c>
      <c r="L20">
        <v>33.999155036275162</v>
      </c>
      <c r="M20">
        <v>0</v>
      </c>
      <c r="N20">
        <v>30.001970572779818</v>
      </c>
      <c r="O20">
        <v>50.382674755352973</v>
      </c>
      <c r="P20">
        <v>43.85694249649368</v>
      </c>
      <c r="Q20">
        <v>1.0034482758620689</v>
      </c>
      <c r="R20">
        <v>3.227586206896552</v>
      </c>
      <c r="S20">
        <v>3</v>
      </c>
      <c r="T20">
        <v>0</v>
      </c>
      <c r="U20">
        <v>330.95521253735768</v>
      </c>
      <c r="V20">
        <v>5.2652544910179637</v>
      </c>
      <c r="W20">
        <v>11.489963036380598</v>
      </c>
      <c r="X20">
        <v>24.978029028186793</v>
      </c>
      <c r="Y20">
        <v>0</v>
      </c>
      <c r="Z20">
        <v>0.27940000000000004</v>
      </c>
      <c r="AA20">
        <v>0</v>
      </c>
      <c r="AB20">
        <v>0</v>
      </c>
      <c r="AC20">
        <v>0</v>
      </c>
      <c r="AD20">
        <v>0</v>
      </c>
      <c r="AE20">
        <v>4.1858595999999988</v>
      </c>
      <c r="AF20">
        <v>0</v>
      </c>
      <c r="AG20">
        <v>0</v>
      </c>
      <c r="AH20">
        <v>5.941338</v>
      </c>
      <c r="AI20">
        <v>0</v>
      </c>
      <c r="AJ20">
        <v>0</v>
      </c>
      <c r="AK20">
        <v>6.7038399999999996</v>
      </c>
      <c r="AL20">
        <v>0.59020000000000006</v>
      </c>
      <c r="AM20">
        <v>0</v>
      </c>
      <c r="AN20">
        <v>0</v>
      </c>
      <c r="AO20">
        <v>0.29870400000000003</v>
      </c>
      <c r="AP20">
        <v>1.3013575663412231</v>
      </c>
      <c r="AQ20">
        <v>0</v>
      </c>
      <c r="AR20">
        <v>1.6824000000000003</v>
      </c>
      <c r="AS20">
        <v>1.3668000000000002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618.2905248870552</v>
      </c>
      <c r="DN20">
        <v>21.232232320847096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82.077447487962189</v>
      </c>
      <c r="L21">
        <v>33.999155036275162</v>
      </c>
      <c r="M21">
        <v>0</v>
      </c>
      <c r="N21">
        <v>30.001970572779818</v>
      </c>
      <c r="O21">
        <v>50.382674755352973</v>
      </c>
      <c r="P21">
        <v>43.85694249649368</v>
      </c>
      <c r="Q21">
        <v>1.0034482758620689</v>
      </c>
      <c r="R21">
        <v>5.3722849611197523</v>
      </c>
      <c r="S21">
        <v>3</v>
      </c>
      <c r="T21">
        <v>0</v>
      </c>
      <c r="U21">
        <v>330.95521253735768</v>
      </c>
      <c r="V21">
        <v>5.2652544910179637</v>
      </c>
      <c r="W21">
        <v>11.489963036380598</v>
      </c>
      <c r="X21">
        <v>24.978029028186793</v>
      </c>
      <c r="Y21">
        <v>0</v>
      </c>
      <c r="Z21">
        <v>0.27940000000000004</v>
      </c>
      <c r="AA21">
        <v>0</v>
      </c>
      <c r="AB21">
        <v>0</v>
      </c>
      <c r="AC21">
        <v>0</v>
      </c>
      <c r="AD21">
        <v>0</v>
      </c>
      <c r="AE21">
        <v>4.1858595999999988</v>
      </c>
      <c r="AF21">
        <v>0</v>
      </c>
      <c r="AG21">
        <v>0</v>
      </c>
      <c r="AH21">
        <v>5.941338</v>
      </c>
      <c r="AI21">
        <v>0</v>
      </c>
      <c r="AJ21">
        <v>0</v>
      </c>
      <c r="AK21">
        <v>6.7038399999999996</v>
      </c>
      <c r="AL21">
        <v>0.59020000000000006</v>
      </c>
      <c r="AM21">
        <v>0</v>
      </c>
      <c r="AN21">
        <v>0</v>
      </c>
      <c r="AO21">
        <v>0.29870400000000003</v>
      </c>
      <c r="AP21">
        <v>1.3013575663412231</v>
      </c>
      <c r="AQ21">
        <v>0</v>
      </c>
      <c r="AR21">
        <v>1.6824000000000003</v>
      </c>
      <c r="AS21">
        <v>1.3668000000000002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623.32709343409999</v>
      </c>
      <c r="DN21">
        <v>21.405188411029989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82.077447487962189</v>
      </c>
      <c r="L22">
        <v>33.998887547634261</v>
      </c>
      <c r="M22">
        <v>0</v>
      </c>
      <c r="N22">
        <v>30.001970572779818</v>
      </c>
      <c r="O22">
        <v>50.382674755352973</v>
      </c>
      <c r="P22">
        <v>43.85694249649368</v>
      </c>
      <c r="Q22">
        <v>1.0034482758620689</v>
      </c>
      <c r="R22">
        <v>8.5236276666666662</v>
      </c>
      <c r="S22">
        <v>3</v>
      </c>
      <c r="T22">
        <v>0</v>
      </c>
      <c r="U22">
        <v>330.95521253735768</v>
      </c>
      <c r="V22">
        <v>5.2652544910179637</v>
      </c>
      <c r="W22">
        <v>11.489963036380598</v>
      </c>
      <c r="X22">
        <v>24.978029028186793</v>
      </c>
      <c r="Y22">
        <v>0</v>
      </c>
      <c r="Z22">
        <v>0.27940000000000004</v>
      </c>
      <c r="AA22">
        <v>0</v>
      </c>
      <c r="AB22">
        <v>3.3453680000000015</v>
      </c>
      <c r="AC22">
        <v>0</v>
      </c>
      <c r="AD22">
        <v>0</v>
      </c>
      <c r="AE22">
        <v>4.1858595999999988</v>
      </c>
      <c r="AF22">
        <v>0</v>
      </c>
      <c r="AG22">
        <v>0</v>
      </c>
      <c r="AH22">
        <v>5.941338</v>
      </c>
      <c r="AI22">
        <v>0</v>
      </c>
      <c r="AJ22">
        <v>0</v>
      </c>
      <c r="AK22">
        <v>6.7038399999999996</v>
      </c>
      <c r="AL22">
        <v>0.59020000000000006</v>
      </c>
      <c r="AM22">
        <v>0</v>
      </c>
      <c r="AN22">
        <v>0</v>
      </c>
      <c r="AO22">
        <v>0.29870400000000003</v>
      </c>
      <c r="AP22">
        <v>1.3013575663412231</v>
      </c>
      <c r="AQ22">
        <v>0</v>
      </c>
      <c r="AR22">
        <v>1.6824000000000003</v>
      </c>
      <c r="AS22">
        <v>1.3668000000000002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629.60785456539611</v>
      </c>
      <c r="DN22">
        <v>21.620870496639878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82.077447487962189</v>
      </c>
      <c r="L23">
        <v>33.998874328313825</v>
      </c>
      <c r="M23">
        <v>0</v>
      </c>
      <c r="N23">
        <v>30.001970572779818</v>
      </c>
      <c r="O23">
        <v>50.382674755352973</v>
      </c>
      <c r="P23">
        <v>43.85694249649368</v>
      </c>
      <c r="Q23">
        <v>1.0034482758620689</v>
      </c>
      <c r="R23">
        <v>8.5236276666666662</v>
      </c>
      <c r="S23">
        <v>3</v>
      </c>
      <c r="T23">
        <v>0</v>
      </c>
      <c r="U23">
        <v>330.95521253735768</v>
      </c>
      <c r="V23">
        <v>5.2652544910179637</v>
      </c>
      <c r="W23">
        <v>11.489963036380598</v>
      </c>
      <c r="X23">
        <v>24.978029028186793</v>
      </c>
      <c r="Y23">
        <v>0</v>
      </c>
      <c r="Z23">
        <v>0.27940000000000004</v>
      </c>
      <c r="AA23">
        <v>0</v>
      </c>
      <c r="AB23">
        <v>3.3453680000000015</v>
      </c>
      <c r="AC23">
        <v>0</v>
      </c>
      <c r="AD23">
        <v>0.33549999999999996</v>
      </c>
      <c r="AE23">
        <v>8.3717191999999976</v>
      </c>
      <c r="AF23">
        <v>0</v>
      </c>
      <c r="AG23">
        <v>0</v>
      </c>
      <c r="AH23">
        <v>10.824300000000003</v>
      </c>
      <c r="AI23">
        <v>0</v>
      </c>
      <c r="AJ23">
        <v>0</v>
      </c>
      <c r="AK23">
        <v>6.7038399999999996</v>
      </c>
      <c r="AL23">
        <v>0.59020000000000006</v>
      </c>
      <c r="AM23">
        <v>0</v>
      </c>
      <c r="AN23">
        <v>0</v>
      </c>
      <c r="AO23">
        <v>0.29870400000000003</v>
      </c>
      <c r="AP23">
        <v>1.3013575663412231</v>
      </c>
      <c r="AQ23">
        <v>0</v>
      </c>
      <c r="AR23">
        <v>1.6824000000000003</v>
      </c>
      <c r="AS23">
        <v>1.8793499999999999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639.19547329009572</v>
      </c>
      <c r="DN23">
        <v>21.950110152619899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82.077447487962189</v>
      </c>
      <c r="L24">
        <v>33.998607268203003</v>
      </c>
      <c r="M24">
        <v>0</v>
      </c>
      <c r="N24">
        <v>30.001970572779818</v>
      </c>
      <c r="O24">
        <v>50.382674755352973</v>
      </c>
      <c r="P24">
        <v>43.85694249649368</v>
      </c>
      <c r="Q24">
        <v>1.0034482758620689</v>
      </c>
      <c r="R24">
        <v>8.5236276666666662</v>
      </c>
      <c r="S24">
        <v>3</v>
      </c>
      <c r="T24">
        <v>0</v>
      </c>
      <c r="U24">
        <v>330.95521253735768</v>
      </c>
      <c r="V24">
        <v>5.2652544910179637</v>
      </c>
      <c r="W24">
        <v>11.489963036380598</v>
      </c>
      <c r="X24">
        <v>24.978029028186793</v>
      </c>
      <c r="Y24">
        <v>0</v>
      </c>
      <c r="Z24">
        <v>0.27940000000000004</v>
      </c>
      <c r="AA24">
        <v>0</v>
      </c>
      <c r="AB24">
        <v>3.3453680000000015</v>
      </c>
      <c r="AC24">
        <v>0</v>
      </c>
      <c r="AD24">
        <v>2.3149499999999996</v>
      </c>
      <c r="AE24">
        <v>8.3717191999999976</v>
      </c>
      <c r="AF24">
        <v>0</v>
      </c>
      <c r="AG24">
        <v>0</v>
      </c>
      <c r="AH24">
        <v>10.824300000000003</v>
      </c>
      <c r="AI24">
        <v>0</v>
      </c>
      <c r="AJ24">
        <v>0</v>
      </c>
      <c r="AK24">
        <v>6.7038399999999996</v>
      </c>
      <c r="AL24">
        <v>0.59020000000000006</v>
      </c>
      <c r="AM24">
        <v>0</v>
      </c>
      <c r="AN24">
        <v>0</v>
      </c>
      <c r="AO24">
        <v>0.29870400000000003</v>
      </c>
      <c r="AP24">
        <v>1.3013575663412231</v>
      </c>
      <c r="AQ24">
        <v>0</v>
      </c>
      <c r="AR24">
        <v>1.6824000000000003</v>
      </c>
      <c r="AS24">
        <v>1.8793499999999999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641.10894722431397</v>
      </c>
      <c r="DN24">
        <v>22.015819158290832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82.077447487962189</v>
      </c>
      <c r="L25">
        <v>65.22502305097629</v>
      </c>
      <c r="M25">
        <v>0</v>
      </c>
      <c r="N25">
        <v>30.001970572779818</v>
      </c>
      <c r="O25">
        <v>50.382674755352973</v>
      </c>
      <c r="P25">
        <v>43.85694249649368</v>
      </c>
      <c r="Q25">
        <v>2.5433068750000003</v>
      </c>
      <c r="R25">
        <v>8.4620933244251102</v>
      </c>
      <c r="S25">
        <v>6.7004883116883116</v>
      </c>
      <c r="T25">
        <v>0</v>
      </c>
      <c r="U25">
        <v>330.95521253735768</v>
      </c>
      <c r="V25">
        <v>5.2652544910179637</v>
      </c>
      <c r="W25">
        <v>11.489963036380598</v>
      </c>
      <c r="X25">
        <v>24.978029028186793</v>
      </c>
      <c r="Y25">
        <v>0</v>
      </c>
      <c r="Z25">
        <v>0.27940000000000004</v>
      </c>
      <c r="AA25">
        <v>0</v>
      </c>
      <c r="AB25">
        <v>3.3453680000000015</v>
      </c>
      <c r="AC25">
        <v>0</v>
      </c>
      <c r="AD25">
        <v>2.3149499999999996</v>
      </c>
      <c r="AE25">
        <v>8.3717191999999976</v>
      </c>
      <c r="AF25">
        <v>0</v>
      </c>
      <c r="AG25">
        <v>0</v>
      </c>
      <c r="AH25">
        <v>10.824300000000003</v>
      </c>
      <c r="AI25">
        <v>0</v>
      </c>
      <c r="AJ25">
        <v>0</v>
      </c>
      <c r="AK25">
        <v>6.7038399999999996</v>
      </c>
      <c r="AL25">
        <v>0.59020000000000006</v>
      </c>
      <c r="AM25">
        <v>0</v>
      </c>
      <c r="AN25">
        <v>0</v>
      </c>
      <c r="AO25">
        <v>0.29870400000000003</v>
      </c>
      <c r="AP25">
        <v>1.3013575663412231</v>
      </c>
      <c r="AQ25">
        <v>0</v>
      </c>
      <c r="AR25">
        <v>1.6824000000000003</v>
      </c>
      <c r="AS25">
        <v>1.8793499999999999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676.3055220610762</v>
      </c>
      <c r="DN25">
        <v>23.224472672886428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82.077447487962189</v>
      </c>
      <c r="L26">
        <v>65.22502305097629</v>
      </c>
      <c r="M26">
        <v>0</v>
      </c>
      <c r="N26">
        <v>30.001970572779818</v>
      </c>
      <c r="O26">
        <v>50.382674755352973</v>
      </c>
      <c r="P26">
        <v>43.85694249649368</v>
      </c>
      <c r="Q26">
        <v>2.5433068750000003</v>
      </c>
      <c r="R26">
        <v>8.5321164510166358</v>
      </c>
      <c r="S26">
        <v>6.7004883116883116</v>
      </c>
      <c r="T26">
        <v>0</v>
      </c>
      <c r="U26">
        <v>330.95521253735768</v>
      </c>
      <c r="V26">
        <v>5.2652544910179637</v>
      </c>
      <c r="W26">
        <v>11.489963036380598</v>
      </c>
      <c r="X26">
        <v>24.978029028186793</v>
      </c>
      <c r="Y26">
        <v>0</v>
      </c>
      <c r="Z26">
        <v>0.27940000000000004</v>
      </c>
      <c r="AA26">
        <v>1.7858103799901544</v>
      </c>
      <c r="AB26">
        <v>3.3453680000000015</v>
      </c>
      <c r="AC26">
        <v>0</v>
      </c>
      <c r="AD26">
        <v>4.4621499999999994</v>
      </c>
      <c r="AE26">
        <v>8.3717191999999976</v>
      </c>
      <c r="AF26">
        <v>0</v>
      </c>
      <c r="AG26">
        <v>0</v>
      </c>
      <c r="AH26">
        <v>14.432400000000003</v>
      </c>
      <c r="AI26">
        <v>0.96990000000000021</v>
      </c>
      <c r="AJ26">
        <v>0</v>
      </c>
      <c r="AK26">
        <v>6.7038399999999996</v>
      </c>
      <c r="AL26">
        <v>0.59020000000000006</v>
      </c>
      <c r="AM26">
        <v>1.32054</v>
      </c>
      <c r="AN26">
        <v>0</v>
      </c>
      <c r="AO26">
        <v>0.29870400000000003</v>
      </c>
      <c r="AP26">
        <v>1.3013575663412231</v>
      </c>
      <c r="AQ26">
        <v>0</v>
      </c>
      <c r="AR26">
        <v>1.6824000000000003</v>
      </c>
      <c r="AS26">
        <v>1.8793499999999999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685.87832290306756</v>
      </c>
      <c r="DN26">
        <v>23.553245337477069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82.077447487962189</v>
      </c>
      <c r="L27">
        <v>65.22502305097629</v>
      </c>
      <c r="M27">
        <v>0</v>
      </c>
      <c r="N27">
        <v>30.001970572779818</v>
      </c>
      <c r="O27">
        <v>50.382674755352973</v>
      </c>
      <c r="P27">
        <v>43.85694249649368</v>
      </c>
      <c r="Q27">
        <v>2.5433068750000003</v>
      </c>
      <c r="R27">
        <v>8.5321164510166358</v>
      </c>
      <c r="S27">
        <v>6.7004883116883116</v>
      </c>
      <c r="T27">
        <v>0</v>
      </c>
      <c r="U27">
        <v>330.95521253735768</v>
      </c>
      <c r="V27">
        <v>5.2652544910179637</v>
      </c>
      <c r="W27">
        <v>11.489963036380598</v>
      </c>
      <c r="X27">
        <v>24.978029028186793</v>
      </c>
      <c r="Y27">
        <v>0</v>
      </c>
      <c r="Z27">
        <v>0.83820000000000006</v>
      </c>
      <c r="AA27">
        <v>3.5716207599803087</v>
      </c>
      <c r="AB27">
        <v>6.6907360000000011</v>
      </c>
      <c r="AC27">
        <v>0.32340000000000002</v>
      </c>
      <c r="AD27">
        <v>6.9448499999999997</v>
      </c>
      <c r="AE27">
        <v>12.557578800000002</v>
      </c>
      <c r="AF27">
        <v>0</v>
      </c>
      <c r="AG27">
        <v>0</v>
      </c>
      <c r="AH27">
        <v>19.243200000000002</v>
      </c>
      <c r="AI27">
        <v>4.1524652000000009</v>
      </c>
      <c r="AJ27">
        <v>0</v>
      </c>
      <c r="AK27">
        <v>6.7038399999999996</v>
      </c>
      <c r="AL27">
        <v>0.59020000000000006</v>
      </c>
      <c r="AM27">
        <v>2.6817120000000001</v>
      </c>
      <c r="AN27">
        <v>0</v>
      </c>
      <c r="AO27">
        <v>0.29870400000000003</v>
      </c>
      <c r="AP27">
        <v>1.3013575663412231</v>
      </c>
      <c r="AQ27">
        <v>0</v>
      </c>
      <c r="AR27">
        <v>12.618</v>
      </c>
      <c r="AS27">
        <v>1.8793499999999999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717.75568475726163</v>
      </c>
      <c r="DN27">
        <v>24.647958663273066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82.077447487962189</v>
      </c>
      <c r="L28">
        <v>65.22502305097629</v>
      </c>
      <c r="M28">
        <v>0</v>
      </c>
      <c r="N28">
        <v>30.001970572779818</v>
      </c>
      <c r="O28">
        <v>50.382674755352973</v>
      </c>
      <c r="P28">
        <v>43.85694249649368</v>
      </c>
      <c r="Q28">
        <v>2.5433068750000003</v>
      </c>
      <c r="R28">
        <v>8.5321164510166358</v>
      </c>
      <c r="S28">
        <v>6.7004883116883116</v>
      </c>
      <c r="T28">
        <v>0</v>
      </c>
      <c r="U28">
        <v>330.95521253735768</v>
      </c>
      <c r="V28">
        <v>5.2652544910179637</v>
      </c>
      <c r="W28">
        <v>11.489963036380598</v>
      </c>
      <c r="X28">
        <v>24.978029028186793</v>
      </c>
      <c r="Y28">
        <v>0</v>
      </c>
      <c r="Z28">
        <v>4.9688495999999995</v>
      </c>
      <c r="AA28">
        <v>6.6215441055814726</v>
      </c>
      <c r="AB28">
        <v>10.036104000000002</v>
      </c>
      <c r="AC28">
        <v>4.9205309999999987</v>
      </c>
      <c r="AD28">
        <v>9.2812720000000013</v>
      </c>
      <c r="AE28">
        <v>12.557578800000002</v>
      </c>
      <c r="AF28">
        <v>0</v>
      </c>
      <c r="AG28">
        <v>0</v>
      </c>
      <c r="AH28">
        <v>28.864800000000006</v>
      </c>
      <c r="AI28">
        <v>4.1524652000000009</v>
      </c>
      <c r="AJ28">
        <v>0</v>
      </c>
      <c r="AK28">
        <v>6.7038399999999996</v>
      </c>
      <c r="AL28">
        <v>0.59020000000000006</v>
      </c>
      <c r="AM28">
        <v>4.0144416000000014</v>
      </c>
      <c r="AN28">
        <v>0</v>
      </c>
      <c r="AO28">
        <v>0.29870400000000003</v>
      </c>
      <c r="AP28">
        <v>1.3013575663412231</v>
      </c>
      <c r="AQ28">
        <v>0</v>
      </c>
      <c r="AR28">
        <v>12.618</v>
      </c>
      <c r="AS28">
        <v>1.8793499999999999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745.22609999707856</v>
      </c>
      <c r="DN28">
        <v>25.591366969057486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82.077447487962189</v>
      </c>
      <c r="L29">
        <v>65.22502305097629</v>
      </c>
      <c r="M29">
        <v>0</v>
      </c>
      <c r="N29">
        <v>30.001970572779818</v>
      </c>
      <c r="O29">
        <v>50.382674755352973</v>
      </c>
      <c r="P29">
        <v>43.85694249649368</v>
      </c>
      <c r="Q29">
        <v>2.5433068750000003</v>
      </c>
      <c r="R29">
        <v>8.5321164510166358</v>
      </c>
      <c r="S29">
        <v>6.7004883116883116</v>
      </c>
      <c r="T29">
        <v>0</v>
      </c>
      <c r="U29">
        <v>330.95521253735768</v>
      </c>
      <c r="V29">
        <v>5.2652544910179637</v>
      </c>
      <c r="W29">
        <v>11.489963036380598</v>
      </c>
      <c r="X29">
        <v>24.978029028186793</v>
      </c>
      <c r="Y29">
        <v>0</v>
      </c>
      <c r="Z29">
        <v>4.9688495999999995</v>
      </c>
      <c r="AA29">
        <v>10.032642584214353</v>
      </c>
      <c r="AB29">
        <v>10.036104000000002</v>
      </c>
      <c r="AC29">
        <v>4.9205309999999987</v>
      </c>
      <c r="AD29">
        <v>9.2812720000000013</v>
      </c>
      <c r="AE29">
        <v>12.557578800000002</v>
      </c>
      <c r="AF29">
        <v>0</v>
      </c>
      <c r="AG29">
        <v>0</v>
      </c>
      <c r="AH29">
        <v>33.67560000000001</v>
      </c>
      <c r="AI29">
        <v>4.1524652000000009</v>
      </c>
      <c r="AJ29">
        <v>0</v>
      </c>
      <c r="AK29">
        <v>6.7038399999999996</v>
      </c>
      <c r="AL29">
        <v>3.2461000000000007</v>
      </c>
      <c r="AM29">
        <v>4.0144416000000014</v>
      </c>
      <c r="AN29">
        <v>0</v>
      </c>
      <c r="AO29">
        <v>0.29870400000000003</v>
      </c>
      <c r="AP29">
        <v>1.3013575663412231</v>
      </c>
      <c r="AQ29">
        <v>0</v>
      </c>
      <c r="AR29">
        <v>2.8039999999999998</v>
      </c>
      <c r="AS29">
        <v>1.8793499999999999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746.25450321315725</v>
      </c>
      <c r="DN29">
        <v>25.626762231611455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82.077447487962189</v>
      </c>
      <c r="L30">
        <v>65.22502305097629</v>
      </c>
      <c r="M30">
        <v>0</v>
      </c>
      <c r="N30">
        <v>30.001970572779818</v>
      </c>
      <c r="O30">
        <v>50.382674755352973</v>
      </c>
      <c r="P30">
        <v>43.85694249649368</v>
      </c>
      <c r="Q30">
        <v>2.5433068750000003</v>
      </c>
      <c r="R30">
        <v>8.5321164510166358</v>
      </c>
      <c r="S30">
        <v>6.7004883116883116</v>
      </c>
      <c r="T30">
        <v>0</v>
      </c>
      <c r="U30">
        <v>330.95521253735768</v>
      </c>
      <c r="V30">
        <v>5.2652544910179637</v>
      </c>
      <c r="W30">
        <v>11.489963036380598</v>
      </c>
      <c r="X30">
        <v>24.978029028186793</v>
      </c>
      <c r="Y30">
        <v>0</v>
      </c>
      <c r="Z30">
        <v>4.9688495999999995</v>
      </c>
      <c r="AA30">
        <v>10.032642584214353</v>
      </c>
      <c r="AB30">
        <v>10.036104000000002</v>
      </c>
      <c r="AC30">
        <v>4.9205309999999987</v>
      </c>
      <c r="AD30">
        <v>9.2812720000000013</v>
      </c>
      <c r="AE30">
        <v>12.557578800000002</v>
      </c>
      <c r="AF30">
        <v>0</v>
      </c>
      <c r="AG30">
        <v>0</v>
      </c>
      <c r="AH30">
        <v>33.67560000000001</v>
      </c>
      <c r="AI30">
        <v>4.1524652000000009</v>
      </c>
      <c r="AJ30">
        <v>0</v>
      </c>
      <c r="AK30">
        <v>6.7038399999999996</v>
      </c>
      <c r="AL30">
        <v>18.001100000000005</v>
      </c>
      <c r="AM30">
        <v>4.0144416000000014</v>
      </c>
      <c r="AN30">
        <v>0</v>
      </c>
      <c r="AO30">
        <v>0.29870400000000003</v>
      </c>
      <c r="AP30">
        <v>1.3013575663412231</v>
      </c>
      <c r="AQ30">
        <v>0</v>
      </c>
      <c r="AR30">
        <v>1.6824000000000003</v>
      </c>
      <c r="AS30">
        <v>1.8793499999999999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759.43527428236018</v>
      </c>
      <c r="DN30">
        <v>26.079391162408559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82.077447487962189</v>
      </c>
      <c r="L31">
        <v>65.22502305097629</v>
      </c>
      <c r="M31">
        <v>0</v>
      </c>
      <c r="N31">
        <v>30.001970572779818</v>
      </c>
      <c r="O31">
        <v>50.382674755352973</v>
      </c>
      <c r="P31">
        <v>43.85694249649368</v>
      </c>
      <c r="Q31">
        <v>2.5433068750000003</v>
      </c>
      <c r="R31">
        <v>8.5321164510166358</v>
      </c>
      <c r="S31">
        <v>6.7004883116883116</v>
      </c>
      <c r="T31">
        <v>0</v>
      </c>
      <c r="U31">
        <v>330.95521253735768</v>
      </c>
      <c r="V31">
        <v>5.2652544910179637</v>
      </c>
      <c r="W31">
        <v>11.489963036380598</v>
      </c>
      <c r="X31">
        <v>24.978029028186793</v>
      </c>
      <c r="Y31">
        <v>0</v>
      </c>
      <c r="Z31">
        <v>4.9688495999999995</v>
      </c>
      <c r="AA31">
        <v>10.032642584214353</v>
      </c>
      <c r="AB31">
        <v>10.036104000000002</v>
      </c>
      <c r="AC31">
        <v>4.9205309999999987</v>
      </c>
      <c r="AD31">
        <v>8.3875000000000011</v>
      </c>
      <c r="AE31">
        <v>12.557578800000002</v>
      </c>
      <c r="AF31">
        <v>0</v>
      </c>
      <c r="AG31">
        <v>0</v>
      </c>
      <c r="AH31">
        <v>28.864800000000006</v>
      </c>
      <c r="AI31">
        <v>4.1524652000000009</v>
      </c>
      <c r="AJ31">
        <v>0</v>
      </c>
      <c r="AK31">
        <v>6.7038399999999996</v>
      </c>
      <c r="AL31">
        <v>18.001100000000005</v>
      </c>
      <c r="AM31">
        <v>4.0144416000000014</v>
      </c>
      <c r="AN31">
        <v>0</v>
      </c>
      <c r="AO31">
        <v>0.29870400000000003</v>
      </c>
      <c r="AP31">
        <v>1.3013575663412231</v>
      </c>
      <c r="AQ31">
        <v>0</v>
      </c>
      <c r="AR31">
        <v>1.6824000000000003</v>
      </c>
      <c r="AS31">
        <v>1.8793499999999999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753.92009417922634</v>
      </c>
      <c r="DN31">
        <v>25.889999265542539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82.077447487962189</v>
      </c>
      <c r="L32">
        <v>65.22502305097629</v>
      </c>
      <c r="M32">
        <v>0</v>
      </c>
      <c r="N32">
        <v>30.001970572779818</v>
      </c>
      <c r="O32">
        <v>50.382674755352973</v>
      </c>
      <c r="P32">
        <v>43.85694249649368</v>
      </c>
      <c r="Q32">
        <v>2.5433068750000003</v>
      </c>
      <c r="R32">
        <v>8.5321164510166358</v>
      </c>
      <c r="S32">
        <v>6.7004883116883116</v>
      </c>
      <c r="T32">
        <v>0</v>
      </c>
      <c r="U32">
        <v>330.95521253735768</v>
      </c>
      <c r="V32">
        <v>5.2652544910179637</v>
      </c>
      <c r="W32">
        <v>11.489963036380598</v>
      </c>
      <c r="X32">
        <v>24.978029028186793</v>
      </c>
      <c r="Y32">
        <v>0</v>
      </c>
      <c r="Z32">
        <v>4.9688495999999995</v>
      </c>
      <c r="AA32">
        <v>6.6215441055814726</v>
      </c>
      <c r="AB32">
        <v>10.036104000000002</v>
      </c>
      <c r="AC32">
        <v>4.9205309999999987</v>
      </c>
      <c r="AD32">
        <v>4.6299000000000001</v>
      </c>
      <c r="AE32">
        <v>12.557578800000002</v>
      </c>
      <c r="AF32">
        <v>0</v>
      </c>
      <c r="AG32">
        <v>0</v>
      </c>
      <c r="AH32">
        <v>28.864800000000006</v>
      </c>
      <c r="AI32">
        <v>4.1524652000000009</v>
      </c>
      <c r="AJ32">
        <v>0</v>
      </c>
      <c r="AK32">
        <v>6.7038399999999996</v>
      </c>
      <c r="AL32">
        <v>18.001100000000005</v>
      </c>
      <c r="AM32">
        <v>4.0144416000000014</v>
      </c>
      <c r="AN32">
        <v>0</v>
      </c>
      <c r="AO32">
        <v>0.29870400000000003</v>
      </c>
      <c r="AP32">
        <v>1.3013575663412231</v>
      </c>
      <c r="AQ32">
        <v>0</v>
      </c>
      <c r="AR32">
        <v>1.6824000000000003</v>
      </c>
      <c r="AS32">
        <v>1.8793499999999999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746.98947388695331</v>
      </c>
      <c r="DN32">
        <v>25.651921079182632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82.077447487962189</v>
      </c>
      <c r="L33">
        <v>65.22502305097629</v>
      </c>
      <c r="M33">
        <v>0</v>
      </c>
      <c r="N33">
        <v>30.001970572779818</v>
      </c>
      <c r="O33">
        <v>50.382674755352973</v>
      </c>
      <c r="P33">
        <v>43.85694249649368</v>
      </c>
      <c r="Q33">
        <v>2.5433068750000003</v>
      </c>
      <c r="R33">
        <v>8.5321164510166358</v>
      </c>
      <c r="S33">
        <v>6.7004883116883116</v>
      </c>
      <c r="T33">
        <v>0</v>
      </c>
      <c r="U33">
        <v>330.95521253735768</v>
      </c>
      <c r="V33">
        <v>5.2652544910179637</v>
      </c>
      <c r="W33">
        <v>11.489963036380598</v>
      </c>
      <c r="X33">
        <v>24.978029028186793</v>
      </c>
      <c r="Y33">
        <v>0</v>
      </c>
      <c r="Z33">
        <v>1.6562832000000001</v>
      </c>
      <c r="AA33">
        <v>3.4110984786328795</v>
      </c>
      <c r="AB33">
        <v>10.036104000000002</v>
      </c>
      <c r="AC33">
        <v>4.9205309999999987</v>
      </c>
      <c r="AD33">
        <v>2.3149499999999996</v>
      </c>
      <c r="AE33">
        <v>12.557578800000002</v>
      </c>
      <c r="AF33">
        <v>0</v>
      </c>
      <c r="AG33">
        <v>0</v>
      </c>
      <c r="AH33">
        <v>27.662099999999999</v>
      </c>
      <c r="AI33">
        <v>0.96990000000000021</v>
      </c>
      <c r="AJ33">
        <v>0</v>
      </c>
      <c r="AK33">
        <v>6.7038399999999996</v>
      </c>
      <c r="AL33">
        <v>18.001100000000005</v>
      </c>
      <c r="AM33">
        <v>4.0144416000000014</v>
      </c>
      <c r="AN33">
        <v>0</v>
      </c>
      <c r="AO33">
        <v>0.29870400000000003</v>
      </c>
      <c r="AP33">
        <v>1.3013575663412231</v>
      </c>
      <c r="AQ33">
        <v>0</v>
      </c>
      <c r="AR33">
        <v>1.6824000000000003</v>
      </c>
      <c r="AS33">
        <v>1.8793499999999999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734.20533038969893</v>
      </c>
      <c r="DN33">
        <v>25.212837349488218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82.077447487962189</v>
      </c>
      <c r="L34">
        <v>65.22502305097629</v>
      </c>
      <c r="M34">
        <v>0</v>
      </c>
      <c r="N34">
        <v>30.001970572779818</v>
      </c>
      <c r="O34">
        <v>50.382674755352973</v>
      </c>
      <c r="P34">
        <v>43.85694249649368</v>
      </c>
      <c r="Q34">
        <v>2.5433068750000003</v>
      </c>
      <c r="R34">
        <v>8.5321164510166358</v>
      </c>
      <c r="S34">
        <v>6.7004883116883116</v>
      </c>
      <c r="T34">
        <v>0</v>
      </c>
      <c r="U34">
        <v>330.95521253735768</v>
      </c>
      <c r="V34">
        <v>5.2652544910179637</v>
      </c>
      <c r="W34">
        <v>11.489963036380598</v>
      </c>
      <c r="X34">
        <v>24.978029028186793</v>
      </c>
      <c r="Y34">
        <v>0</v>
      </c>
      <c r="Z34">
        <v>0</v>
      </c>
      <c r="AA34">
        <v>0</v>
      </c>
      <c r="AB34">
        <v>3.3453680000000015</v>
      </c>
      <c r="AC34">
        <v>0</v>
      </c>
      <c r="AD34">
        <v>0</v>
      </c>
      <c r="AE34">
        <v>8.3430400000000002</v>
      </c>
      <c r="AF34">
        <v>0</v>
      </c>
      <c r="AG34">
        <v>0</v>
      </c>
      <c r="AH34">
        <v>21.648600000000005</v>
      </c>
      <c r="AI34">
        <v>0</v>
      </c>
      <c r="AJ34">
        <v>0</v>
      </c>
      <c r="AK34">
        <v>6.7038399999999996</v>
      </c>
      <c r="AL34">
        <v>3.2461000000000007</v>
      </c>
      <c r="AM34">
        <v>2.6817120000000001</v>
      </c>
      <c r="AN34">
        <v>0</v>
      </c>
      <c r="AO34">
        <v>0.29870400000000003</v>
      </c>
      <c r="AP34">
        <v>1.3013575663412231</v>
      </c>
      <c r="AQ34">
        <v>0</v>
      </c>
      <c r="AR34">
        <v>1.6824000000000003</v>
      </c>
      <c r="AS34">
        <v>1.8793499999999999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689.46261285094101</v>
      </c>
      <c r="DN34">
        <v>23.676287809613235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82.077447487962189</v>
      </c>
      <c r="L35">
        <v>65.226255208164574</v>
      </c>
      <c r="M35">
        <v>0</v>
      </c>
      <c r="N35">
        <v>30.001970572779818</v>
      </c>
      <c r="O35">
        <v>50.382674755352973</v>
      </c>
      <c r="P35">
        <v>43.85694249649368</v>
      </c>
      <c r="Q35">
        <v>2.5433068750000003</v>
      </c>
      <c r="R35">
        <v>8.5321164510166358</v>
      </c>
      <c r="S35">
        <v>6.7004883116883116</v>
      </c>
      <c r="T35">
        <v>0</v>
      </c>
      <c r="U35">
        <v>330.95521253735768</v>
      </c>
      <c r="V35">
        <v>5.2657243762475057</v>
      </c>
      <c r="W35">
        <v>11.489963036380598</v>
      </c>
      <c r="X35">
        <v>24.978029028186793</v>
      </c>
      <c r="Y35">
        <v>0</v>
      </c>
      <c r="Z35">
        <v>0</v>
      </c>
      <c r="AA35">
        <v>0</v>
      </c>
      <c r="AB35">
        <v>3.3453680000000015</v>
      </c>
      <c r="AC35">
        <v>0</v>
      </c>
      <c r="AD35">
        <v>0</v>
      </c>
      <c r="AE35">
        <v>4.1715200000000001</v>
      </c>
      <c r="AF35">
        <v>0</v>
      </c>
      <c r="AG35">
        <v>0</v>
      </c>
      <c r="AH35">
        <v>16.837800000000005</v>
      </c>
      <c r="AI35">
        <v>0</v>
      </c>
      <c r="AJ35">
        <v>0</v>
      </c>
      <c r="AK35">
        <v>6.7038399999999996</v>
      </c>
      <c r="AL35">
        <v>0.59020000000000006</v>
      </c>
      <c r="AM35">
        <v>1.340856</v>
      </c>
      <c r="AN35">
        <v>0</v>
      </c>
      <c r="AO35">
        <v>0.29870400000000003</v>
      </c>
      <c r="AP35">
        <v>1.3013575663412231</v>
      </c>
      <c r="AQ35">
        <v>0</v>
      </c>
      <c r="AR35">
        <v>1.6824000000000003</v>
      </c>
      <c r="AS35">
        <v>1.8793499999999999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676.91608744998189</v>
      </c>
      <c r="DN35">
        <v>23.245439252990277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82.077447487962189</v>
      </c>
      <c r="L36">
        <v>65.22719795491615</v>
      </c>
      <c r="M36">
        <v>0</v>
      </c>
      <c r="N36">
        <v>30.001970572779818</v>
      </c>
      <c r="O36">
        <v>50.382674755352973</v>
      </c>
      <c r="P36">
        <v>43.85694249649368</v>
      </c>
      <c r="Q36">
        <v>1.0032024660912453</v>
      </c>
      <c r="R36">
        <v>8.5321164510166358</v>
      </c>
      <c r="S36">
        <v>3.0001363383416804</v>
      </c>
      <c r="T36">
        <v>0</v>
      </c>
      <c r="U36">
        <v>330.95521253735768</v>
      </c>
      <c r="V36">
        <v>5.2657243762475057</v>
      </c>
      <c r="W36">
        <v>11.489963036380598</v>
      </c>
      <c r="X36">
        <v>24.978029028186793</v>
      </c>
      <c r="Y36">
        <v>0</v>
      </c>
      <c r="Z36">
        <v>0</v>
      </c>
      <c r="AA36">
        <v>0</v>
      </c>
      <c r="AB36">
        <v>3.3453680000000015</v>
      </c>
      <c r="AC36">
        <v>0</v>
      </c>
      <c r="AD36">
        <v>0</v>
      </c>
      <c r="AE36">
        <v>4.1715200000000001</v>
      </c>
      <c r="AF36">
        <v>0</v>
      </c>
      <c r="AG36">
        <v>0</v>
      </c>
      <c r="AH36">
        <v>14.432400000000003</v>
      </c>
      <c r="AI36">
        <v>0</v>
      </c>
      <c r="AJ36">
        <v>0</v>
      </c>
      <c r="AK36">
        <v>6.7038399999999996</v>
      </c>
      <c r="AL36">
        <v>0.59020000000000006</v>
      </c>
      <c r="AM36">
        <v>0</v>
      </c>
      <c r="AN36">
        <v>0</v>
      </c>
      <c r="AO36">
        <v>0.29870400000000003</v>
      </c>
      <c r="AP36">
        <v>1.3013575663412231</v>
      </c>
      <c r="AQ36">
        <v>0</v>
      </c>
      <c r="AR36">
        <v>2.8039999999999998</v>
      </c>
      <c r="AS36">
        <v>1.8793499999999999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669.31300829433121</v>
      </c>
      <c r="DN36">
        <v>22.984348773137121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82.077447487962189</v>
      </c>
      <c r="L37">
        <v>65.227744713357609</v>
      </c>
      <c r="M37">
        <v>0</v>
      </c>
      <c r="N37">
        <v>30.001970572779818</v>
      </c>
      <c r="O37">
        <v>50.382674755352973</v>
      </c>
      <c r="P37">
        <v>43.85694249649368</v>
      </c>
      <c r="Q37">
        <v>1.0032024660912453</v>
      </c>
      <c r="R37">
        <v>8.5321164510166358</v>
      </c>
      <c r="S37">
        <v>3.0001363383416804</v>
      </c>
      <c r="T37">
        <v>0</v>
      </c>
      <c r="U37">
        <v>330.95521253735768</v>
      </c>
      <c r="V37">
        <v>5.2657243762475057</v>
      </c>
      <c r="W37">
        <v>11.489963036380598</v>
      </c>
      <c r="X37">
        <v>24.978029028186793</v>
      </c>
      <c r="Y37">
        <v>0</v>
      </c>
      <c r="Z37">
        <v>0</v>
      </c>
      <c r="AA37">
        <v>0</v>
      </c>
      <c r="AB37">
        <v>3.3453680000000015</v>
      </c>
      <c r="AC37">
        <v>0</v>
      </c>
      <c r="AD37">
        <v>0</v>
      </c>
      <c r="AE37">
        <v>4.1715200000000001</v>
      </c>
      <c r="AF37">
        <v>0</v>
      </c>
      <c r="AG37">
        <v>0</v>
      </c>
      <c r="AH37">
        <v>9.6216000000000008</v>
      </c>
      <c r="AI37">
        <v>0</v>
      </c>
      <c r="AJ37">
        <v>0</v>
      </c>
      <c r="AK37">
        <v>6.7038399999999996</v>
      </c>
      <c r="AL37">
        <v>0.59020000000000006</v>
      </c>
      <c r="AM37">
        <v>0</v>
      </c>
      <c r="AN37">
        <v>0</v>
      </c>
      <c r="AO37">
        <v>0</v>
      </c>
      <c r="AP37">
        <v>1.3013575663412231</v>
      </c>
      <c r="AQ37">
        <v>0</v>
      </c>
      <c r="AR37">
        <v>2.8039999999999998</v>
      </c>
      <c r="AS37">
        <v>2.3918999999999997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664.86920197207121</v>
      </c>
      <c r="DN37">
        <v>22.831747853838451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82.077447487962189</v>
      </c>
      <c r="L38">
        <v>67.470346193966961</v>
      </c>
      <c r="M38">
        <v>0</v>
      </c>
      <c r="N38">
        <v>30.001970572779818</v>
      </c>
      <c r="O38">
        <v>50.382674755352973</v>
      </c>
      <c r="P38">
        <v>43.85694249649368</v>
      </c>
      <c r="Q38">
        <v>1.0032024660912453</v>
      </c>
      <c r="R38">
        <v>8.5321164510166358</v>
      </c>
      <c r="S38">
        <v>3.0001363383416804</v>
      </c>
      <c r="T38">
        <v>0</v>
      </c>
      <c r="U38">
        <v>330.95521253735768</v>
      </c>
      <c r="V38">
        <v>5.2657243762475057</v>
      </c>
      <c r="W38">
        <v>11.489963036380598</v>
      </c>
      <c r="X38">
        <v>24.978029028186793</v>
      </c>
      <c r="Y38">
        <v>0</v>
      </c>
      <c r="Z38">
        <v>0</v>
      </c>
      <c r="AA38">
        <v>0</v>
      </c>
      <c r="AB38">
        <v>3.3453680000000015</v>
      </c>
      <c r="AC38">
        <v>0</v>
      </c>
      <c r="AD38">
        <v>0</v>
      </c>
      <c r="AE38">
        <v>4.1715200000000001</v>
      </c>
      <c r="AF38">
        <v>0</v>
      </c>
      <c r="AG38">
        <v>0</v>
      </c>
      <c r="AH38">
        <v>4.8108000000000004</v>
      </c>
      <c r="AI38">
        <v>0</v>
      </c>
      <c r="AJ38">
        <v>0</v>
      </c>
      <c r="AK38">
        <v>6.7038399999999996</v>
      </c>
      <c r="AL38">
        <v>0.59020000000000006</v>
      </c>
      <c r="AM38">
        <v>0</v>
      </c>
      <c r="AN38">
        <v>0</v>
      </c>
      <c r="AO38">
        <v>0</v>
      </c>
      <c r="AP38">
        <v>1.3013575663412231</v>
      </c>
      <c r="AQ38">
        <v>0</v>
      </c>
      <c r="AR38">
        <v>2.8039999999999998</v>
      </c>
      <c r="AS38">
        <v>6.2872799999999991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666.15232085034927</v>
      </c>
      <c r="DN38">
        <v>22.875810456169681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82.077447487962189</v>
      </c>
      <c r="L39">
        <v>65.227024066805399</v>
      </c>
      <c r="M39">
        <v>0</v>
      </c>
      <c r="N39">
        <v>30.001970572779818</v>
      </c>
      <c r="O39">
        <v>50.382674755352973</v>
      </c>
      <c r="P39">
        <v>43.85694249649368</v>
      </c>
      <c r="Q39">
        <v>1.0032024660912453</v>
      </c>
      <c r="R39">
        <v>8.5321164510166358</v>
      </c>
      <c r="S39">
        <v>3.0001363383416804</v>
      </c>
      <c r="T39">
        <v>0</v>
      </c>
      <c r="U39">
        <v>330.95521253735768</v>
      </c>
      <c r="V39">
        <v>5.2657243762475057</v>
      </c>
      <c r="W39">
        <v>11.489963036380598</v>
      </c>
      <c r="X39">
        <v>24.978029028186793</v>
      </c>
      <c r="Y39">
        <v>0</v>
      </c>
      <c r="Z39">
        <v>0</v>
      </c>
      <c r="AA39">
        <v>0</v>
      </c>
      <c r="AB39">
        <v>3.3453680000000015</v>
      </c>
      <c r="AC39">
        <v>0</v>
      </c>
      <c r="AD39">
        <v>0</v>
      </c>
      <c r="AE39">
        <v>4.1715200000000001</v>
      </c>
      <c r="AF39">
        <v>0</v>
      </c>
      <c r="AG39">
        <v>0</v>
      </c>
      <c r="AH39">
        <v>4.8108000000000004</v>
      </c>
      <c r="AI39">
        <v>0</v>
      </c>
      <c r="AJ39">
        <v>0</v>
      </c>
      <c r="AK39">
        <v>6.7038399999999996</v>
      </c>
      <c r="AL39">
        <v>0.59020000000000006</v>
      </c>
      <c r="AM39">
        <v>0</v>
      </c>
      <c r="AN39">
        <v>0</v>
      </c>
      <c r="AO39">
        <v>0.14935200000000004</v>
      </c>
      <c r="AP39">
        <v>1.3013575663412231</v>
      </c>
      <c r="AQ39">
        <v>0</v>
      </c>
      <c r="AR39">
        <v>12.618</v>
      </c>
      <c r="AS39">
        <v>6.2872799999999991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673.61604563329456</v>
      </c>
      <c r="DN39">
        <v>23.132115546062948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82.077447487962189</v>
      </c>
      <c r="L40">
        <v>63.653054745634009</v>
      </c>
      <c r="M40">
        <v>0</v>
      </c>
      <c r="N40">
        <v>30.001970572779818</v>
      </c>
      <c r="O40">
        <v>50.382674755352973</v>
      </c>
      <c r="P40">
        <v>43.85694249649368</v>
      </c>
      <c r="Q40">
        <v>1.0032024660912453</v>
      </c>
      <c r="R40">
        <v>8.5321164510166358</v>
      </c>
      <c r="S40">
        <v>3.0001363383416804</v>
      </c>
      <c r="T40">
        <v>0</v>
      </c>
      <c r="U40">
        <v>330.95521253735768</v>
      </c>
      <c r="V40">
        <v>5.2657243762475057</v>
      </c>
      <c r="W40">
        <v>11.489963036380598</v>
      </c>
      <c r="X40">
        <v>24.978029028186793</v>
      </c>
      <c r="Y40">
        <v>0</v>
      </c>
      <c r="Z40">
        <v>0</v>
      </c>
      <c r="AA40">
        <v>0</v>
      </c>
      <c r="AB40">
        <v>3.3453680000000015</v>
      </c>
      <c r="AC40">
        <v>0</v>
      </c>
      <c r="AD40">
        <v>0</v>
      </c>
      <c r="AE40">
        <v>4.1715200000000001</v>
      </c>
      <c r="AF40">
        <v>0</v>
      </c>
      <c r="AG40">
        <v>0</v>
      </c>
      <c r="AH40">
        <v>4.8108000000000004</v>
      </c>
      <c r="AI40">
        <v>0</v>
      </c>
      <c r="AJ40">
        <v>0</v>
      </c>
      <c r="AK40">
        <v>6.7038399999999996</v>
      </c>
      <c r="AL40">
        <v>0.59020000000000006</v>
      </c>
      <c r="AM40">
        <v>0</v>
      </c>
      <c r="AN40">
        <v>0</v>
      </c>
      <c r="AO40">
        <v>0.14935200000000004</v>
      </c>
      <c r="AP40">
        <v>1.3013575663412231</v>
      </c>
      <c r="AQ40">
        <v>0</v>
      </c>
      <c r="AR40">
        <v>12.618</v>
      </c>
      <c r="AS40">
        <v>6.2872799999999991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672.09433208440703</v>
      </c>
      <c r="DN40">
        <v>23.079859773779035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82.077447487962189</v>
      </c>
      <c r="L41">
        <v>65.227322265859272</v>
      </c>
      <c r="M41">
        <v>0</v>
      </c>
      <c r="N41">
        <v>30.001970572779818</v>
      </c>
      <c r="O41">
        <v>50.382674755352973</v>
      </c>
      <c r="P41">
        <v>43.85694249649368</v>
      </c>
      <c r="Q41">
        <v>1.0032024660912453</v>
      </c>
      <c r="R41">
        <v>8.5321164510166358</v>
      </c>
      <c r="S41">
        <v>3.0001363383416804</v>
      </c>
      <c r="T41">
        <v>0</v>
      </c>
      <c r="U41">
        <v>330.95521253735768</v>
      </c>
      <c r="V41">
        <v>5.2657243762475057</v>
      </c>
      <c r="W41">
        <v>11.489963036380598</v>
      </c>
      <c r="X41">
        <v>24.978029028186793</v>
      </c>
      <c r="Y41">
        <v>0</v>
      </c>
      <c r="Z41">
        <v>0</v>
      </c>
      <c r="AA41">
        <v>0</v>
      </c>
      <c r="AB41">
        <v>3.3453680000000015</v>
      </c>
      <c r="AC41">
        <v>0</v>
      </c>
      <c r="AD41">
        <v>0</v>
      </c>
      <c r="AE41">
        <v>4.1715200000000001</v>
      </c>
      <c r="AF41">
        <v>0</v>
      </c>
      <c r="AG41">
        <v>0</v>
      </c>
      <c r="AH41">
        <v>4.8108000000000004</v>
      </c>
      <c r="AI41">
        <v>0</v>
      </c>
      <c r="AJ41">
        <v>0</v>
      </c>
      <c r="AK41">
        <v>6.7038399999999996</v>
      </c>
      <c r="AL41">
        <v>0.59020000000000006</v>
      </c>
      <c r="AM41">
        <v>0</v>
      </c>
      <c r="AN41">
        <v>0</v>
      </c>
      <c r="AO41">
        <v>0.14935200000000004</v>
      </c>
      <c r="AP41">
        <v>1.3013575663412231</v>
      </c>
      <c r="AQ41">
        <v>0</v>
      </c>
      <c r="AR41">
        <v>2.8039999999999998</v>
      </c>
      <c r="AS41">
        <v>6.2872799999999991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664.12815871802161</v>
      </c>
      <c r="DN41">
        <v>22.80630066038961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82.077447487962189</v>
      </c>
      <c r="L42">
        <v>65.226255208164574</v>
      </c>
      <c r="M42">
        <v>0</v>
      </c>
      <c r="N42">
        <v>30.001970572779818</v>
      </c>
      <c r="O42">
        <v>50.382674755352973</v>
      </c>
      <c r="P42">
        <v>43.85694249649368</v>
      </c>
      <c r="Q42">
        <v>1.0032024660912453</v>
      </c>
      <c r="R42">
        <v>8.5321164510166358</v>
      </c>
      <c r="S42">
        <v>3.0001363383416804</v>
      </c>
      <c r="T42">
        <v>0</v>
      </c>
      <c r="U42">
        <v>330.95521253735768</v>
      </c>
      <c r="V42">
        <v>5.2657243762475057</v>
      </c>
      <c r="W42">
        <v>11.489963036380598</v>
      </c>
      <c r="X42">
        <v>24.978029028186793</v>
      </c>
      <c r="Y42">
        <v>0</v>
      </c>
      <c r="Z42">
        <v>0</v>
      </c>
      <c r="AA42">
        <v>0</v>
      </c>
      <c r="AB42">
        <v>3.3453680000000015</v>
      </c>
      <c r="AC42">
        <v>0</v>
      </c>
      <c r="AD42">
        <v>0</v>
      </c>
      <c r="AE42">
        <v>4.1715200000000001</v>
      </c>
      <c r="AF42">
        <v>0</v>
      </c>
      <c r="AG42">
        <v>0</v>
      </c>
      <c r="AH42">
        <v>4.8108000000000004</v>
      </c>
      <c r="AI42">
        <v>0</v>
      </c>
      <c r="AJ42">
        <v>0</v>
      </c>
      <c r="AK42">
        <v>6.7038399999999996</v>
      </c>
      <c r="AL42">
        <v>0.59020000000000006</v>
      </c>
      <c r="AM42">
        <v>0</v>
      </c>
      <c r="AN42">
        <v>0</v>
      </c>
      <c r="AO42">
        <v>0.14935200000000004</v>
      </c>
      <c r="AP42">
        <v>1.3013575663412231</v>
      </c>
      <c r="AQ42">
        <v>0</v>
      </c>
      <c r="AR42">
        <v>2.8039999999999998</v>
      </c>
      <c r="AS42">
        <v>6.2872799999999991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664.12712708392451</v>
      </c>
      <c r="DN42">
        <v>22.806265236792157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82.077447487962189</v>
      </c>
      <c r="L43">
        <v>66.218936932520393</v>
      </c>
      <c r="M43">
        <v>0</v>
      </c>
      <c r="N43">
        <v>30.001970572779818</v>
      </c>
      <c r="O43">
        <v>50.382674755352973</v>
      </c>
      <c r="P43">
        <v>43.85694249649368</v>
      </c>
      <c r="Q43">
        <v>1.0032024660912453</v>
      </c>
      <c r="R43">
        <v>8.5321164510166358</v>
      </c>
      <c r="S43">
        <v>3.0001363383416804</v>
      </c>
      <c r="T43">
        <v>0</v>
      </c>
      <c r="U43">
        <v>330.95521253735768</v>
      </c>
      <c r="V43">
        <v>5.2657243762475057</v>
      </c>
      <c r="W43">
        <v>11.489963036380598</v>
      </c>
      <c r="X43">
        <v>24.978029028186793</v>
      </c>
      <c r="Y43">
        <v>0</v>
      </c>
      <c r="Z43">
        <v>0</v>
      </c>
      <c r="AA43">
        <v>0</v>
      </c>
      <c r="AB43">
        <v>3.3453680000000015</v>
      </c>
      <c r="AC43">
        <v>0</v>
      </c>
      <c r="AD43">
        <v>0</v>
      </c>
      <c r="AE43">
        <v>4.1715200000000001</v>
      </c>
      <c r="AF43">
        <v>0</v>
      </c>
      <c r="AG43">
        <v>0</v>
      </c>
      <c r="AH43">
        <v>4.8108000000000004</v>
      </c>
      <c r="AI43">
        <v>0</v>
      </c>
      <c r="AJ43">
        <v>0</v>
      </c>
      <c r="AK43">
        <v>6.7038399999999996</v>
      </c>
      <c r="AL43">
        <v>0.59020000000000006</v>
      </c>
      <c r="AM43">
        <v>0</v>
      </c>
      <c r="AN43">
        <v>0</v>
      </c>
      <c r="AO43">
        <v>0.14935200000000004</v>
      </c>
      <c r="AP43">
        <v>1.3013575663412231</v>
      </c>
      <c r="AQ43">
        <v>0</v>
      </c>
      <c r="AR43">
        <v>2.8039999999999998</v>
      </c>
      <c r="AS43">
        <v>6.2872799999999991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665.08685178090832</v>
      </c>
      <c r="DN43">
        <v>22.839222264164178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82.077447487962189</v>
      </c>
      <c r="L44">
        <v>65.227744713357609</v>
      </c>
      <c r="M44">
        <v>0</v>
      </c>
      <c r="N44">
        <v>30.001970572779818</v>
      </c>
      <c r="O44">
        <v>50.382674755352973</v>
      </c>
      <c r="P44">
        <v>43.85694249649368</v>
      </c>
      <c r="Q44">
        <v>1.0032024660912453</v>
      </c>
      <c r="R44">
        <v>8.5321164510166358</v>
      </c>
      <c r="S44">
        <v>3.0001363383416804</v>
      </c>
      <c r="T44">
        <v>0</v>
      </c>
      <c r="U44">
        <v>330.95521253735768</v>
      </c>
      <c r="V44">
        <v>5.2657243762475057</v>
      </c>
      <c r="W44">
        <v>11.489963036380598</v>
      </c>
      <c r="X44">
        <v>24.978029028186793</v>
      </c>
      <c r="Y44">
        <v>0</v>
      </c>
      <c r="Z44">
        <v>0</v>
      </c>
      <c r="AA44">
        <v>0</v>
      </c>
      <c r="AB44">
        <v>3.3453680000000015</v>
      </c>
      <c r="AC44">
        <v>0</v>
      </c>
      <c r="AD44">
        <v>0</v>
      </c>
      <c r="AE44">
        <v>4.1858595999999988</v>
      </c>
      <c r="AF44">
        <v>0</v>
      </c>
      <c r="AG44">
        <v>0</v>
      </c>
      <c r="AH44">
        <v>4.8108000000000004</v>
      </c>
      <c r="AI44">
        <v>0</v>
      </c>
      <c r="AJ44">
        <v>0</v>
      </c>
      <c r="AK44">
        <v>6.7038399999999996</v>
      </c>
      <c r="AL44">
        <v>0.59020000000000006</v>
      </c>
      <c r="AM44">
        <v>0</v>
      </c>
      <c r="AN44">
        <v>0</v>
      </c>
      <c r="AO44">
        <v>0.14935200000000004</v>
      </c>
      <c r="AP44">
        <v>1.3013575663412231</v>
      </c>
      <c r="AQ44">
        <v>0</v>
      </c>
      <c r="AR44">
        <v>2.8039999999999998</v>
      </c>
      <c r="AS44">
        <v>6.2872799999999991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664.14243072695365</v>
      </c>
      <c r="DN44">
        <v>22.806790698956004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82.077447487962189</v>
      </c>
      <c r="L45">
        <v>65.227744713357609</v>
      </c>
      <c r="M45">
        <v>0</v>
      </c>
      <c r="N45">
        <v>30.001970572779818</v>
      </c>
      <c r="O45">
        <v>50.382674755352973</v>
      </c>
      <c r="P45">
        <v>43.85694249649368</v>
      </c>
      <c r="Q45">
        <v>1.0032024660912453</v>
      </c>
      <c r="R45">
        <v>8.5321164510166358</v>
      </c>
      <c r="S45">
        <v>3.0001363383416804</v>
      </c>
      <c r="T45">
        <v>0</v>
      </c>
      <c r="U45">
        <v>330.95521253735768</v>
      </c>
      <c r="V45">
        <v>5.2657243762475057</v>
      </c>
      <c r="W45">
        <v>11.489963036380598</v>
      </c>
      <c r="X45">
        <v>24.978029028186793</v>
      </c>
      <c r="Y45">
        <v>0</v>
      </c>
      <c r="Z45">
        <v>0</v>
      </c>
      <c r="AA45">
        <v>0</v>
      </c>
      <c r="AB45">
        <v>3.3453680000000015</v>
      </c>
      <c r="AC45">
        <v>0</v>
      </c>
      <c r="AD45">
        <v>0</v>
      </c>
      <c r="AE45">
        <v>4.1858595999999988</v>
      </c>
      <c r="AF45">
        <v>0</v>
      </c>
      <c r="AG45">
        <v>0</v>
      </c>
      <c r="AH45">
        <v>4.8108000000000004</v>
      </c>
      <c r="AI45">
        <v>0</v>
      </c>
      <c r="AJ45">
        <v>0</v>
      </c>
      <c r="AK45">
        <v>6.7038399999999996</v>
      </c>
      <c r="AL45">
        <v>0.59020000000000006</v>
      </c>
      <c r="AM45">
        <v>0</v>
      </c>
      <c r="AN45">
        <v>0</v>
      </c>
      <c r="AO45">
        <v>0.14935200000000004</v>
      </c>
      <c r="AP45">
        <v>1.3013575663412231</v>
      </c>
      <c r="AQ45">
        <v>0</v>
      </c>
      <c r="AR45">
        <v>2.8039999999999998</v>
      </c>
      <c r="AS45">
        <v>6.2872799999999991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664.14243072695365</v>
      </c>
      <c r="DN45">
        <v>22.806790698956004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82.077447487962189</v>
      </c>
      <c r="L46">
        <v>65.227744713357609</v>
      </c>
      <c r="M46">
        <v>0</v>
      </c>
      <c r="N46">
        <v>30.001970572779818</v>
      </c>
      <c r="O46">
        <v>50.382674755352973</v>
      </c>
      <c r="P46">
        <v>43.85694249649368</v>
      </c>
      <c r="Q46">
        <v>2.5353879927007301</v>
      </c>
      <c r="R46">
        <v>8.5321164510166358</v>
      </c>
      <c r="S46">
        <v>6.7004883116883116</v>
      </c>
      <c r="T46">
        <v>0</v>
      </c>
      <c r="U46">
        <v>330.95521253735768</v>
      </c>
      <c r="V46">
        <v>5.2657243762475057</v>
      </c>
      <c r="W46">
        <v>11.489963036380598</v>
      </c>
      <c r="X46">
        <v>24.978029028186793</v>
      </c>
      <c r="Y46">
        <v>0</v>
      </c>
      <c r="Z46">
        <v>0</v>
      </c>
      <c r="AA46">
        <v>0</v>
      </c>
      <c r="AB46">
        <v>3.3453680000000015</v>
      </c>
      <c r="AC46">
        <v>0</v>
      </c>
      <c r="AD46">
        <v>0</v>
      </c>
      <c r="AE46">
        <v>4.1858595999999988</v>
      </c>
      <c r="AF46">
        <v>0</v>
      </c>
      <c r="AG46">
        <v>0</v>
      </c>
      <c r="AH46">
        <v>4.8108000000000004</v>
      </c>
      <c r="AI46">
        <v>0</v>
      </c>
      <c r="AJ46">
        <v>0</v>
      </c>
      <c r="AK46">
        <v>6.7038399999999996</v>
      </c>
      <c r="AL46">
        <v>0.59020000000000006</v>
      </c>
      <c r="AM46">
        <v>0</v>
      </c>
      <c r="AN46">
        <v>0</v>
      </c>
      <c r="AO46">
        <v>0.14935200000000004</v>
      </c>
      <c r="AP46">
        <v>1.3013575663412231</v>
      </c>
      <c r="AQ46">
        <v>0</v>
      </c>
      <c r="AR46">
        <v>2.8039999999999998</v>
      </c>
      <c r="AS46">
        <v>2.9044500000000002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665.93072786994549</v>
      </c>
      <c r="DN46">
        <v>22.86820105592027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82.077447487962189</v>
      </c>
      <c r="L47">
        <v>65.227744713357609</v>
      </c>
      <c r="M47">
        <v>0</v>
      </c>
      <c r="N47">
        <v>30.001970572779818</v>
      </c>
      <c r="O47">
        <v>50.382674755352973</v>
      </c>
      <c r="P47">
        <v>43.85694249649368</v>
      </c>
      <c r="Q47">
        <v>2.5433068750000003</v>
      </c>
      <c r="R47">
        <v>8.5321164510166358</v>
      </c>
      <c r="S47">
        <v>6.7004883116883116</v>
      </c>
      <c r="T47">
        <v>0</v>
      </c>
      <c r="U47">
        <v>330.95521253735768</v>
      </c>
      <c r="V47">
        <v>5.2652544910179637</v>
      </c>
      <c r="W47">
        <v>11.489963036380598</v>
      </c>
      <c r="X47">
        <v>24.978029028186793</v>
      </c>
      <c r="Y47">
        <v>0</v>
      </c>
      <c r="Z47">
        <v>0</v>
      </c>
      <c r="AA47">
        <v>0</v>
      </c>
      <c r="AB47">
        <v>3.3453680000000015</v>
      </c>
      <c r="AC47">
        <v>0</v>
      </c>
      <c r="AD47">
        <v>0</v>
      </c>
      <c r="AE47">
        <v>4.1858595999999988</v>
      </c>
      <c r="AF47">
        <v>0</v>
      </c>
      <c r="AG47">
        <v>0</v>
      </c>
      <c r="AH47">
        <v>4.8108000000000004</v>
      </c>
      <c r="AI47">
        <v>0</v>
      </c>
      <c r="AJ47">
        <v>0</v>
      </c>
      <c r="AK47">
        <v>6.7038399999999996</v>
      </c>
      <c r="AL47">
        <v>0.59020000000000006</v>
      </c>
      <c r="AM47">
        <v>0</v>
      </c>
      <c r="AN47">
        <v>0</v>
      </c>
      <c r="AO47">
        <v>0.14935200000000004</v>
      </c>
      <c r="AP47">
        <v>1.3013575663412231</v>
      </c>
      <c r="AQ47">
        <v>0</v>
      </c>
      <c r="AR47">
        <v>2.8039999999999998</v>
      </c>
      <c r="AS47">
        <v>2.3918999999999997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665.44239632443873</v>
      </c>
      <c r="DN47">
        <v>22.85143159849672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82.077447487962189</v>
      </c>
      <c r="L48">
        <v>65.227744713357609</v>
      </c>
      <c r="M48">
        <v>0</v>
      </c>
      <c r="N48">
        <v>30.001970572779818</v>
      </c>
      <c r="O48">
        <v>50.382674755352973</v>
      </c>
      <c r="P48">
        <v>43.85694249649368</v>
      </c>
      <c r="Q48">
        <v>2.5433068750000003</v>
      </c>
      <c r="R48">
        <v>8.5321164510166358</v>
      </c>
      <c r="S48">
        <v>6.7004883116883116</v>
      </c>
      <c r="T48">
        <v>0</v>
      </c>
      <c r="U48">
        <v>330.95521253735768</v>
      </c>
      <c r="V48">
        <v>5.2652544910179637</v>
      </c>
      <c r="W48">
        <v>11.489963036380598</v>
      </c>
      <c r="X48">
        <v>24.978029028186793</v>
      </c>
      <c r="Y48">
        <v>0</v>
      </c>
      <c r="Z48">
        <v>0</v>
      </c>
      <c r="AA48">
        <v>0</v>
      </c>
      <c r="AB48">
        <v>3.3453680000000015</v>
      </c>
      <c r="AC48">
        <v>0</v>
      </c>
      <c r="AD48">
        <v>0</v>
      </c>
      <c r="AE48">
        <v>4.1858595999999988</v>
      </c>
      <c r="AF48">
        <v>0</v>
      </c>
      <c r="AG48">
        <v>0</v>
      </c>
      <c r="AH48">
        <v>4.8108000000000004</v>
      </c>
      <c r="AI48">
        <v>0</v>
      </c>
      <c r="AJ48">
        <v>0</v>
      </c>
      <c r="AK48">
        <v>6.7038399999999996</v>
      </c>
      <c r="AL48">
        <v>0.59020000000000006</v>
      </c>
      <c r="AM48">
        <v>0</v>
      </c>
      <c r="AN48">
        <v>0</v>
      </c>
      <c r="AO48">
        <v>0.14935200000000004</v>
      </c>
      <c r="AP48">
        <v>1.3013575663412231</v>
      </c>
      <c r="AQ48">
        <v>0</v>
      </c>
      <c r="AR48">
        <v>2.8039999999999998</v>
      </c>
      <c r="AS48">
        <v>2.3918999999999997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665.44239632443873</v>
      </c>
      <c r="DN48">
        <v>22.85143159849672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82.077447487962189</v>
      </c>
      <c r="L49">
        <v>65.227744713357609</v>
      </c>
      <c r="M49">
        <v>0</v>
      </c>
      <c r="N49">
        <v>30.001970572779818</v>
      </c>
      <c r="O49">
        <v>50.382674755352973</v>
      </c>
      <c r="P49">
        <v>43.85694249649368</v>
      </c>
      <c r="Q49">
        <v>2.5433068750000003</v>
      </c>
      <c r="R49">
        <v>8.5321164510166358</v>
      </c>
      <c r="S49">
        <v>6.7004883116883116</v>
      </c>
      <c r="T49">
        <v>0</v>
      </c>
      <c r="U49">
        <v>330.95521253735768</v>
      </c>
      <c r="V49">
        <v>5.2652544910179637</v>
      </c>
      <c r="W49">
        <v>11.489963036380598</v>
      </c>
      <c r="X49">
        <v>24.978029028186793</v>
      </c>
      <c r="Y49">
        <v>0</v>
      </c>
      <c r="Z49">
        <v>0</v>
      </c>
      <c r="AA49">
        <v>0</v>
      </c>
      <c r="AB49">
        <v>3.3453680000000015</v>
      </c>
      <c r="AC49">
        <v>0</v>
      </c>
      <c r="AD49">
        <v>0</v>
      </c>
      <c r="AE49">
        <v>4.1858595999999988</v>
      </c>
      <c r="AF49">
        <v>0</v>
      </c>
      <c r="AG49">
        <v>0</v>
      </c>
      <c r="AH49">
        <v>4.8108000000000004</v>
      </c>
      <c r="AI49">
        <v>0</v>
      </c>
      <c r="AJ49">
        <v>0</v>
      </c>
      <c r="AK49">
        <v>6.7038399999999996</v>
      </c>
      <c r="AL49">
        <v>3.3936500000000005</v>
      </c>
      <c r="AM49">
        <v>0</v>
      </c>
      <c r="AN49">
        <v>0</v>
      </c>
      <c r="AO49">
        <v>0.14935200000000004</v>
      </c>
      <c r="AP49">
        <v>1.3013575663412231</v>
      </c>
      <c r="AQ49">
        <v>0</v>
      </c>
      <c r="AR49">
        <v>3.3648000000000007</v>
      </c>
      <c r="AS49">
        <v>3.7586999999999997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670.01637520028646</v>
      </c>
      <c r="DN49">
        <v>23.008502722648945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82.077447487962189</v>
      </c>
      <c r="L50">
        <v>65.227744713357609</v>
      </c>
      <c r="M50">
        <v>0</v>
      </c>
      <c r="N50">
        <v>30.001970572779818</v>
      </c>
      <c r="O50">
        <v>50.382674755352973</v>
      </c>
      <c r="P50">
        <v>43.85694249649368</v>
      </c>
      <c r="Q50">
        <v>2.5433068750000003</v>
      </c>
      <c r="R50">
        <v>8.5321164510166358</v>
      </c>
      <c r="S50">
        <v>6.7004883116883116</v>
      </c>
      <c r="T50">
        <v>0</v>
      </c>
      <c r="U50">
        <v>330.95521253735768</v>
      </c>
      <c r="V50">
        <v>5.2652544910179637</v>
      </c>
      <c r="W50">
        <v>11.489963036380598</v>
      </c>
      <c r="X50">
        <v>24.978029028186793</v>
      </c>
      <c r="Y50">
        <v>0</v>
      </c>
      <c r="Z50">
        <v>0</v>
      </c>
      <c r="AA50">
        <v>0</v>
      </c>
      <c r="AB50">
        <v>3.3453680000000015</v>
      </c>
      <c r="AC50">
        <v>0</v>
      </c>
      <c r="AD50">
        <v>0</v>
      </c>
      <c r="AE50">
        <v>4.1858595999999988</v>
      </c>
      <c r="AF50">
        <v>0</v>
      </c>
      <c r="AG50">
        <v>0</v>
      </c>
      <c r="AH50">
        <v>4.8108000000000004</v>
      </c>
      <c r="AI50">
        <v>0</v>
      </c>
      <c r="AJ50">
        <v>0</v>
      </c>
      <c r="AK50">
        <v>6.7038399999999996</v>
      </c>
      <c r="AL50">
        <v>3.3936500000000005</v>
      </c>
      <c r="AM50">
        <v>0</v>
      </c>
      <c r="AN50">
        <v>0</v>
      </c>
      <c r="AO50">
        <v>0.14935200000000004</v>
      </c>
      <c r="AP50">
        <v>1.3013575663412231</v>
      </c>
      <c r="AQ50">
        <v>0</v>
      </c>
      <c r="AR50">
        <v>3.3648000000000007</v>
      </c>
      <c r="AS50">
        <v>3.7586999999999997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670.01637520028646</v>
      </c>
      <c r="DN50">
        <v>23.008502722648945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82.077447487962189</v>
      </c>
      <c r="L51">
        <v>65.227744713357609</v>
      </c>
      <c r="M51">
        <v>0</v>
      </c>
      <c r="N51">
        <v>30.001970572779818</v>
      </c>
      <c r="O51">
        <v>50.382674755352973</v>
      </c>
      <c r="P51">
        <v>43.85694249649368</v>
      </c>
      <c r="Q51">
        <v>2.5433068750000003</v>
      </c>
      <c r="R51">
        <v>8.5321164510166358</v>
      </c>
      <c r="S51">
        <v>6.7004883116883116</v>
      </c>
      <c r="T51">
        <v>0</v>
      </c>
      <c r="U51">
        <v>330.95521253735768</v>
      </c>
      <c r="V51">
        <v>5.2652544910179637</v>
      </c>
      <c r="W51">
        <v>11.489963036380598</v>
      </c>
      <c r="X51">
        <v>24.978029028186793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4.1858595999999988</v>
      </c>
      <c r="AF51">
        <v>0</v>
      </c>
      <c r="AG51">
        <v>0</v>
      </c>
      <c r="AH51">
        <v>4.8108000000000004</v>
      </c>
      <c r="AI51">
        <v>0</v>
      </c>
      <c r="AJ51">
        <v>0</v>
      </c>
      <c r="AK51">
        <v>6.7038399999999996</v>
      </c>
      <c r="AL51">
        <v>3.3936500000000005</v>
      </c>
      <c r="AM51">
        <v>0</v>
      </c>
      <c r="AN51">
        <v>0</v>
      </c>
      <c r="AO51">
        <v>0.14935200000000004</v>
      </c>
      <c r="AP51">
        <v>1.1386878705485703</v>
      </c>
      <c r="AQ51">
        <v>0</v>
      </c>
      <c r="AR51">
        <v>12.618</v>
      </c>
      <c r="AS51">
        <v>3.7586999999999997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675.57080777363069</v>
      </c>
      <c r="DN51">
        <v>23.199232453512067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82.077447487962189</v>
      </c>
      <c r="L52">
        <v>65.227744713357609</v>
      </c>
      <c r="M52">
        <v>0</v>
      </c>
      <c r="N52">
        <v>30.001970572779818</v>
      </c>
      <c r="O52">
        <v>50.382674755352973</v>
      </c>
      <c r="P52">
        <v>43.85694249649368</v>
      </c>
      <c r="Q52">
        <v>2.5433068750000003</v>
      </c>
      <c r="R52">
        <v>8.5321164510166358</v>
      </c>
      <c r="S52">
        <v>6.7004883116883116</v>
      </c>
      <c r="T52">
        <v>0</v>
      </c>
      <c r="U52">
        <v>330.95521253735768</v>
      </c>
      <c r="V52">
        <v>5.2652544910179637</v>
      </c>
      <c r="W52">
        <v>11.489963036380598</v>
      </c>
      <c r="X52">
        <v>24.978029028186793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4.1858595999999988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6.7038399999999996</v>
      </c>
      <c r="AL52">
        <v>3.3936500000000005</v>
      </c>
      <c r="AM52">
        <v>0</v>
      </c>
      <c r="AN52">
        <v>0</v>
      </c>
      <c r="AO52">
        <v>0.14935200000000004</v>
      </c>
      <c r="AP52">
        <v>1.1386878705485703</v>
      </c>
      <c r="AQ52">
        <v>0</v>
      </c>
      <c r="AR52">
        <v>12.618</v>
      </c>
      <c r="AS52">
        <v>3.7586999999999997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670.91972633363071</v>
      </c>
      <c r="DN52">
        <v>23.039513893512066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82.077447487962189</v>
      </c>
      <c r="L53">
        <v>65.227744713357609</v>
      </c>
      <c r="M53">
        <v>0</v>
      </c>
      <c r="N53">
        <v>30.001970572779818</v>
      </c>
      <c r="O53">
        <v>50.382674755352973</v>
      </c>
      <c r="P53">
        <v>43.85694249649368</v>
      </c>
      <c r="Q53">
        <v>2.5433068750000003</v>
      </c>
      <c r="R53">
        <v>8.5321164510166358</v>
      </c>
      <c r="S53">
        <v>6.7004883116883116</v>
      </c>
      <c r="T53">
        <v>0</v>
      </c>
      <c r="U53">
        <v>330.95521253735768</v>
      </c>
      <c r="V53">
        <v>5.2652544910179637</v>
      </c>
      <c r="W53">
        <v>11.489963036380598</v>
      </c>
      <c r="X53">
        <v>24.978029028186793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4.1858595999999988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6.7038399999999996</v>
      </c>
      <c r="AL53">
        <v>3.3936500000000005</v>
      </c>
      <c r="AM53">
        <v>0</v>
      </c>
      <c r="AN53">
        <v>0</v>
      </c>
      <c r="AO53">
        <v>0.14935200000000004</v>
      </c>
      <c r="AP53">
        <v>1.1386878705485703</v>
      </c>
      <c r="AQ53">
        <v>0</v>
      </c>
      <c r="AR53">
        <v>3.3648000000000007</v>
      </c>
      <c r="AS53">
        <v>3.7586999999999997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661.97373247203643</v>
      </c>
      <c r="DN53">
        <v>22.73230775510627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82.077447487962189</v>
      </c>
      <c r="L54">
        <v>65.227024066805399</v>
      </c>
      <c r="M54">
        <v>0</v>
      </c>
      <c r="N54">
        <v>30.001970572779818</v>
      </c>
      <c r="O54">
        <v>50.382674755352973</v>
      </c>
      <c r="P54">
        <v>43.85694249649368</v>
      </c>
      <c r="Q54">
        <v>2.5433068750000003</v>
      </c>
      <c r="R54">
        <v>8.5321164510166358</v>
      </c>
      <c r="S54">
        <v>6.7004883116883116</v>
      </c>
      <c r="T54">
        <v>0</v>
      </c>
      <c r="U54">
        <v>330.95521253735768</v>
      </c>
      <c r="V54">
        <v>5.2652544910179637</v>
      </c>
      <c r="W54">
        <v>11.489963036380598</v>
      </c>
      <c r="X54">
        <v>24.978029028186793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4.1858595999999988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6.7038399999999996</v>
      </c>
      <c r="AL54">
        <v>3.3936500000000005</v>
      </c>
      <c r="AM54">
        <v>0</v>
      </c>
      <c r="AN54">
        <v>0</v>
      </c>
      <c r="AO54">
        <v>0.14935200000000004</v>
      </c>
      <c r="AP54">
        <v>1.1386878705485703</v>
      </c>
      <c r="AQ54">
        <v>0</v>
      </c>
      <c r="AR54">
        <v>3.3648000000000007</v>
      </c>
      <c r="AS54">
        <v>3.7586999999999997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661.97303575608578</v>
      </c>
      <c r="DN54">
        <v>22.732283824504719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82.077447487962189</v>
      </c>
      <c r="L55">
        <v>65.227024066805399</v>
      </c>
      <c r="M55">
        <v>0</v>
      </c>
      <c r="N55">
        <v>30.001970572779818</v>
      </c>
      <c r="O55">
        <v>50.382674755352973</v>
      </c>
      <c r="P55">
        <v>43.85694249649368</v>
      </c>
      <c r="Q55">
        <v>2.5433068750000003</v>
      </c>
      <c r="R55">
        <v>8.5321164510166358</v>
      </c>
      <c r="S55">
        <v>6.7004883116883116</v>
      </c>
      <c r="T55">
        <v>0</v>
      </c>
      <c r="U55">
        <v>330.95521253735768</v>
      </c>
      <c r="V55">
        <v>5.2652544910179637</v>
      </c>
      <c r="W55">
        <v>11.489963036380598</v>
      </c>
      <c r="X55">
        <v>24.978029028186793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4.1858595999999988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6.7038399999999996</v>
      </c>
      <c r="AL55">
        <v>3.3936500000000005</v>
      </c>
      <c r="AM55">
        <v>0</v>
      </c>
      <c r="AN55">
        <v>0</v>
      </c>
      <c r="AO55">
        <v>0.14935200000000004</v>
      </c>
      <c r="AP55">
        <v>3.0279337174844416</v>
      </c>
      <c r="AQ55">
        <v>0</v>
      </c>
      <c r="AR55">
        <v>3.3648000000000007</v>
      </c>
      <c r="AS55">
        <v>3.7586999999999997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663.79944788553075</v>
      </c>
      <c r="DN55">
        <v>22.795117541995687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82.077447487962189</v>
      </c>
      <c r="L56">
        <v>65.227024066805399</v>
      </c>
      <c r="M56">
        <v>0</v>
      </c>
      <c r="N56">
        <v>30.001970572779818</v>
      </c>
      <c r="O56">
        <v>50.382674755352973</v>
      </c>
      <c r="P56">
        <v>43.85694249649368</v>
      </c>
      <c r="Q56">
        <v>2.5433068750000003</v>
      </c>
      <c r="R56">
        <v>8.5321164510166358</v>
      </c>
      <c r="S56">
        <v>6.7004883116883116</v>
      </c>
      <c r="T56">
        <v>0</v>
      </c>
      <c r="U56">
        <v>330.95521253735768</v>
      </c>
      <c r="V56">
        <v>5.2652544910179637</v>
      </c>
      <c r="W56">
        <v>11.489963036380598</v>
      </c>
      <c r="X56">
        <v>24.978029028186793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4.1858595999999988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6.7038399999999996</v>
      </c>
      <c r="AL56">
        <v>3.3936500000000005</v>
      </c>
      <c r="AM56">
        <v>0</v>
      </c>
      <c r="AN56">
        <v>0</v>
      </c>
      <c r="AO56">
        <v>0.14935200000000004</v>
      </c>
      <c r="AP56">
        <v>3.0279337174844416</v>
      </c>
      <c r="AQ56">
        <v>0</v>
      </c>
      <c r="AR56">
        <v>3.3648000000000007</v>
      </c>
      <c r="AS56">
        <v>3.7586999999999997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663.79944788553075</v>
      </c>
      <c r="DN56">
        <v>22.795117541995687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82.077447487962189</v>
      </c>
      <c r="L57">
        <v>65.227024066805399</v>
      </c>
      <c r="M57">
        <v>0</v>
      </c>
      <c r="N57">
        <v>30.001970572779818</v>
      </c>
      <c r="O57">
        <v>50.382674755352973</v>
      </c>
      <c r="P57">
        <v>43.85694249649368</v>
      </c>
      <c r="Q57">
        <v>2.5433068750000003</v>
      </c>
      <c r="R57">
        <v>8.5321164510166358</v>
      </c>
      <c r="S57">
        <v>6.7004883116883116</v>
      </c>
      <c r="T57">
        <v>0</v>
      </c>
      <c r="U57">
        <v>330.95521253735768</v>
      </c>
      <c r="V57">
        <v>5.2652544910179637</v>
      </c>
      <c r="W57">
        <v>11.489963036380598</v>
      </c>
      <c r="X57">
        <v>24.978029028186793</v>
      </c>
      <c r="Y57">
        <v>0</v>
      </c>
      <c r="Z57">
        <v>1.6562832000000001</v>
      </c>
      <c r="AA57">
        <v>0</v>
      </c>
      <c r="AB57">
        <v>0</v>
      </c>
      <c r="AC57">
        <v>0</v>
      </c>
      <c r="AD57">
        <v>0</v>
      </c>
      <c r="AE57">
        <v>4.1858595999999988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6.7038399999999996</v>
      </c>
      <c r="AL57">
        <v>3.3936500000000005</v>
      </c>
      <c r="AM57">
        <v>0</v>
      </c>
      <c r="AN57">
        <v>0</v>
      </c>
      <c r="AO57">
        <v>0.14935200000000004</v>
      </c>
      <c r="AP57">
        <v>3.0279337174844416</v>
      </c>
      <c r="AQ57">
        <v>0</v>
      </c>
      <c r="AR57">
        <v>2.2432000000000007</v>
      </c>
      <c r="AS57">
        <v>3.7586999999999997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664.3163796947191</v>
      </c>
      <c r="DN57">
        <v>22.812868932807284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82.077447487962189</v>
      </c>
      <c r="L58">
        <v>65.227024066805399</v>
      </c>
      <c r="M58">
        <v>0</v>
      </c>
      <c r="N58">
        <v>30.001970572779818</v>
      </c>
      <c r="O58">
        <v>50.382674755352973</v>
      </c>
      <c r="P58">
        <v>43.85694249649368</v>
      </c>
      <c r="Q58">
        <v>2.5433068750000003</v>
      </c>
      <c r="R58">
        <v>8.5321164510166358</v>
      </c>
      <c r="S58">
        <v>6.7004883116883116</v>
      </c>
      <c r="T58">
        <v>0</v>
      </c>
      <c r="U58">
        <v>330.95521253735768</v>
      </c>
      <c r="V58">
        <v>5.2652544910179637</v>
      </c>
      <c r="W58">
        <v>11.489963036380598</v>
      </c>
      <c r="X58">
        <v>24.978029028186793</v>
      </c>
      <c r="Y58">
        <v>0</v>
      </c>
      <c r="Z58">
        <v>1.6562832000000001</v>
      </c>
      <c r="AA58">
        <v>0</v>
      </c>
      <c r="AB58">
        <v>0</v>
      </c>
      <c r="AC58">
        <v>0</v>
      </c>
      <c r="AD58">
        <v>0</v>
      </c>
      <c r="AE58">
        <v>4.1858595999999988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6.7038399999999996</v>
      </c>
      <c r="AL58">
        <v>3.3936500000000005</v>
      </c>
      <c r="AM58">
        <v>0</v>
      </c>
      <c r="AN58">
        <v>0</v>
      </c>
      <c r="AO58">
        <v>0.14935200000000004</v>
      </c>
      <c r="AP58">
        <v>1.1386878705485703</v>
      </c>
      <c r="AQ58">
        <v>0</v>
      </c>
      <c r="AR58">
        <v>2.2432000000000007</v>
      </c>
      <c r="AS58">
        <v>3.7586999999999997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662.48996756527424</v>
      </c>
      <c r="DN58">
        <v>22.750035215316316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82.077447487962189</v>
      </c>
      <c r="L59">
        <v>65.227024066805399</v>
      </c>
      <c r="M59">
        <v>0</v>
      </c>
      <c r="N59">
        <v>30.001970572779818</v>
      </c>
      <c r="O59">
        <v>50.382674755352973</v>
      </c>
      <c r="P59">
        <v>43.85694249649368</v>
      </c>
      <c r="Q59">
        <v>2.5433068750000003</v>
      </c>
      <c r="R59">
        <v>8.5321164510166358</v>
      </c>
      <c r="S59">
        <v>6.7004883116883116</v>
      </c>
      <c r="T59">
        <v>0</v>
      </c>
      <c r="U59">
        <v>330.95521253735768</v>
      </c>
      <c r="V59">
        <v>5.2652544910179637</v>
      </c>
      <c r="W59">
        <v>11.489963036380598</v>
      </c>
      <c r="X59">
        <v>24.978029028186793</v>
      </c>
      <c r="Y59">
        <v>0</v>
      </c>
      <c r="Z59">
        <v>1.6562832000000001</v>
      </c>
      <c r="AA59">
        <v>0</v>
      </c>
      <c r="AB59">
        <v>0</v>
      </c>
      <c r="AC59">
        <v>0</v>
      </c>
      <c r="AD59">
        <v>0</v>
      </c>
      <c r="AE59">
        <v>4.1858595999999988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6.7038399999999996</v>
      </c>
      <c r="AL59">
        <v>3.3936500000000005</v>
      </c>
      <c r="AM59">
        <v>0</v>
      </c>
      <c r="AN59">
        <v>0</v>
      </c>
      <c r="AO59">
        <v>0.14935200000000004</v>
      </c>
      <c r="AP59">
        <v>1.3013575663412231</v>
      </c>
      <c r="AQ59">
        <v>0</v>
      </c>
      <c r="AR59">
        <v>1.6824000000000003</v>
      </c>
      <c r="AS59">
        <v>3.7586999999999997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662.1050453954166</v>
      </c>
      <c r="DN59">
        <v>22.736827080966719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82.077447487962189</v>
      </c>
      <c r="L60">
        <v>65.227024066805399</v>
      </c>
      <c r="M60">
        <v>0</v>
      </c>
      <c r="N60">
        <v>30.001970572779818</v>
      </c>
      <c r="O60">
        <v>50.382674755352973</v>
      </c>
      <c r="P60">
        <v>43.85694249649368</v>
      </c>
      <c r="Q60">
        <v>2.5433068750000003</v>
      </c>
      <c r="R60">
        <v>8.5321164510166358</v>
      </c>
      <c r="S60">
        <v>6.7004883116883116</v>
      </c>
      <c r="T60">
        <v>0</v>
      </c>
      <c r="U60">
        <v>330.95521253735768</v>
      </c>
      <c r="V60">
        <v>5.2652544910179637</v>
      </c>
      <c r="W60">
        <v>11.489963036380598</v>
      </c>
      <c r="X60">
        <v>24.978029028186793</v>
      </c>
      <c r="Y60">
        <v>0</v>
      </c>
      <c r="Z60">
        <v>1.6562832000000001</v>
      </c>
      <c r="AA60">
        <v>0</v>
      </c>
      <c r="AB60">
        <v>0</v>
      </c>
      <c r="AC60">
        <v>0</v>
      </c>
      <c r="AD60">
        <v>0</v>
      </c>
      <c r="AE60">
        <v>4.1858595999999988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6.7038399999999996</v>
      </c>
      <c r="AL60">
        <v>3.3936500000000005</v>
      </c>
      <c r="AM60">
        <v>0</v>
      </c>
      <c r="AN60">
        <v>0</v>
      </c>
      <c r="AO60">
        <v>0.14935200000000004</v>
      </c>
      <c r="AP60">
        <v>1.3013575663412231</v>
      </c>
      <c r="AQ60">
        <v>0</v>
      </c>
      <c r="AR60">
        <v>1.6824000000000003</v>
      </c>
      <c r="AS60">
        <v>3.7586999999999997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662.1050453954166</v>
      </c>
      <c r="DN60">
        <v>22.736827080966719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82.077447487962189</v>
      </c>
      <c r="L61">
        <v>65.226417237246409</v>
      </c>
      <c r="M61">
        <v>0</v>
      </c>
      <c r="N61">
        <v>30.001970572779818</v>
      </c>
      <c r="O61">
        <v>50.382674755352973</v>
      </c>
      <c r="P61">
        <v>43.85694249649368</v>
      </c>
      <c r="Q61">
        <v>2.5433068750000003</v>
      </c>
      <c r="R61">
        <v>8.5321164510166358</v>
      </c>
      <c r="S61">
        <v>6.7004883116883116</v>
      </c>
      <c r="T61">
        <v>0</v>
      </c>
      <c r="U61">
        <v>330.95521253735768</v>
      </c>
      <c r="V61">
        <v>5.2652544910179637</v>
      </c>
      <c r="W61">
        <v>11.489963036380598</v>
      </c>
      <c r="X61">
        <v>24.978029028186793</v>
      </c>
      <c r="Y61">
        <v>0</v>
      </c>
      <c r="Z61">
        <v>1.6562832000000001</v>
      </c>
      <c r="AA61">
        <v>0</v>
      </c>
      <c r="AB61">
        <v>0</v>
      </c>
      <c r="AC61">
        <v>0</v>
      </c>
      <c r="AD61">
        <v>0</v>
      </c>
      <c r="AE61">
        <v>4.1858595999999988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6.7038399999999996</v>
      </c>
      <c r="AL61">
        <v>3.3936500000000005</v>
      </c>
      <c r="AM61">
        <v>0</v>
      </c>
      <c r="AN61">
        <v>0</v>
      </c>
      <c r="AO61">
        <v>0.14935200000000004</v>
      </c>
      <c r="AP61">
        <v>1.3013575663412231</v>
      </c>
      <c r="AQ61">
        <v>0</v>
      </c>
      <c r="AR61">
        <v>1.6824000000000003</v>
      </c>
      <c r="AS61">
        <v>3.7586999999999997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662.10445870341505</v>
      </c>
      <c r="DN61">
        <v>22.736806943409157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82.077447487962189</v>
      </c>
      <c r="L62">
        <v>65.22719795491615</v>
      </c>
      <c r="M62">
        <v>0</v>
      </c>
      <c r="N62">
        <v>30.001970572779818</v>
      </c>
      <c r="O62">
        <v>50.382674755352973</v>
      </c>
      <c r="P62">
        <v>43.85694249649368</v>
      </c>
      <c r="Q62">
        <v>2.5433068750000003</v>
      </c>
      <c r="R62">
        <v>8.5321164510166358</v>
      </c>
      <c r="S62">
        <v>6.7004883116883116</v>
      </c>
      <c r="T62">
        <v>0</v>
      </c>
      <c r="U62">
        <v>330.95521253735768</v>
      </c>
      <c r="V62">
        <v>5.2652544910179637</v>
      </c>
      <c r="W62">
        <v>11.489963036380598</v>
      </c>
      <c r="X62">
        <v>24.978029028186793</v>
      </c>
      <c r="Y62">
        <v>0</v>
      </c>
      <c r="Z62">
        <v>1.6562832000000001</v>
      </c>
      <c r="AA62">
        <v>0</v>
      </c>
      <c r="AB62">
        <v>0</v>
      </c>
      <c r="AC62">
        <v>0</v>
      </c>
      <c r="AD62">
        <v>0</v>
      </c>
      <c r="AE62">
        <v>4.1858595999999988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6.7038399999999996</v>
      </c>
      <c r="AL62">
        <v>3.3936500000000005</v>
      </c>
      <c r="AM62">
        <v>0</v>
      </c>
      <c r="AN62">
        <v>0</v>
      </c>
      <c r="AO62">
        <v>0.14935200000000004</v>
      </c>
      <c r="AP62">
        <v>1.3013575663412231</v>
      </c>
      <c r="AQ62">
        <v>0</v>
      </c>
      <c r="AR62">
        <v>1.6824000000000003</v>
      </c>
      <c r="AS62">
        <v>3.7586999999999997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662.10521349948067</v>
      </c>
      <c r="DN62">
        <v>22.736832865013241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82.077447487962189</v>
      </c>
      <c r="L63">
        <v>64.315314099826551</v>
      </c>
      <c r="M63">
        <v>0</v>
      </c>
      <c r="N63">
        <v>30.001970572779818</v>
      </c>
      <c r="O63">
        <v>50.382674755352973</v>
      </c>
      <c r="P63">
        <v>43.85694249649368</v>
      </c>
      <c r="Q63">
        <v>2.5433068750000003</v>
      </c>
      <c r="R63">
        <v>8.5321164510166358</v>
      </c>
      <c r="S63">
        <v>6.7004883116883116</v>
      </c>
      <c r="T63">
        <v>0</v>
      </c>
      <c r="U63">
        <v>330.95521253735768</v>
      </c>
      <c r="V63">
        <v>5.2652544910179637</v>
      </c>
      <c r="W63">
        <v>11.489963036380598</v>
      </c>
      <c r="X63">
        <v>24.978029028186793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4.1858595999999988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6.7038399999999996</v>
      </c>
      <c r="AL63">
        <v>6.1971000000000016</v>
      </c>
      <c r="AM63">
        <v>0</v>
      </c>
      <c r="AN63">
        <v>0</v>
      </c>
      <c r="AO63">
        <v>0.14935200000000004</v>
      </c>
      <c r="AP63">
        <v>1.3013575663412231</v>
      </c>
      <c r="AQ63">
        <v>0</v>
      </c>
      <c r="AR63">
        <v>1.1216000000000004</v>
      </c>
      <c r="AS63">
        <v>2.5627500000000003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660.63425942688355</v>
      </c>
      <c r="DN63">
        <v>22.686319882520987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82.077447487962189</v>
      </c>
      <c r="L64">
        <v>65.225262720319265</v>
      </c>
      <c r="M64">
        <v>0</v>
      </c>
      <c r="N64">
        <v>30.001970572779818</v>
      </c>
      <c r="O64">
        <v>50.382674755352973</v>
      </c>
      <c r="P64">
        <v>43.85694249649368</v>
      </c>
      <c r="Q64">
        <v>2.544037267080745</v>
      </c>
      <c r="R64">
        <v>8.5321164510166358</v>
      </c>
      <c r="S64">
        <v>6.7035612700901606</v>
      </c>
      <c r="T64">
        <v>0</v>
      </c>
      <c r="U64">
        <v>330.95521253735768</v>
      </c>
      <c r="V64">
        <v>5.2652544910179637</v>
      </c>
      <c r="W64">
        <v>11.489963036380598</v>
      </c>
      <c r="X64">
        <v>24.978029028186793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4.1858595999999988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6.7038399999999996</v>
      </c>
      <c r="AL64">
        <v>14.164800000000003</v>
      </c>
      <c r="AM64">
        <v>0</v>
      </c>
      <c r="AN64">
        <v>0</v>
      </c>
      <c r="AO64">
        <v>0.14935200000000004</v>
      </c>
      <c r="AP64">
        <v>1.3013575663412231</v>
      </c>
      <c r="AQ64">
        <v>0</v>
      </c>
      <c r="AR64">
        <v>1.1216000000000004</v>
      </c>
      <c r="AS64">
        <v>2.5627500000000003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669.22084732228154</v>
      </c>
      <c r="DN64">
        <v>22.981183958098189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82.077447487962189</v>
      </c>
      <c r="L65">
        <v>65.225262720319265</v>
      </c>
      <c r="M65">
        <v>0</v>
      </c>
      <c r="N65">
        <v>30.001970572779818</v>
      </c>
      <c r="O65">
        <v>50.382674755352973</v>
      </c>
      <c r="P65">
        <v>43.85694249649368</v>
      </c>
      <c r="Q65">
        <v>2.544037267080745</v>
      </c>
      <c r="R65">
        <v>8.5321164510166358</v>
      </c>
      <c r="S65">
        <v>6.7035612700901606</v>
      </c>
      <c r="T65">
        <v>0</v>
      </c>
      <c r="U65">
        <v>330.95521253735768</v>
      </c>
      <c r="V65">
        <v>5.2652544910179637</v>
      </c>
      <c r="W65">
        <v>11.489963036380598</v>
      </c>
      <c r="X65">
        <v>24.978029028186793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4.1858595999999988</v>
      </c>
      <c r="AF65">
        <v>0</v>
      </c>
      <c r="AG65">
        <v>0</v>
      </c>
      <c r="AH65">
        <v>5.7729600000000012</v>
      </c>
      <c r="AI65">
        <v>0</v>
      </c>
      <c r="AJ65">
        <v>0</v>
      </c>
      <c r="AK65">
        <v>6.7038399999999996</v>
      </c>
      <c r="AL65">
        <v>14.164800000000003</v>
      </c>
      <c r="AM65">
        <v>0</v>
      </c>
      <c r="AN65">
        <v>0</v>
      </c>
      <c r="AO65">
        <v>0.14935200000000004</v>
      </c>
      <c r="AP65">
        <v>1.3013575663412231</v>
      </c>
      <c r="AQ65">
        <v>0</v>
      </c>
      <c r="AR65">
        <v>1.1216000000000004</v>
      </c>
      <c r="AS65">
        <v>2.3918999999999997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674.63696734141035</v>
      </c>
      <c r="DN65">
        <v>23.167173938969331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82.077447487962189</v>
      </c>
      <c r="L66">
        <v>65.225262720319265</v>
      </c>
      <c r="M66">
        <v>0</v>
      </c>
      <c r="N66">
        <v>30.001970572779818</v>
      </c>
      <c r="O66">
        <v>50.382674755352973</v>
      </c>
      <c r="P66">
        <v>43.85694249649368</v>
      </c>
      <c r="Q66">
        <v>2.544037267080745</v>
      </c>
      <c r="R66">
        <v>8.5321164510166358</v>
      </c>
      <c r="S66">
        <v>6.7035612700901606</v>
      </c>
      <c r="T66">
        <v>0</v>
      </c>
      <c r="U66">
        <v>330.95521253735768</v>
      </c>
      <c r="V66">
        <v>5.2652544910179637</v>
      </c>
      <c r="W66">
        <v>11.489963036380598</v>
      </c>
      <c r="X66">
        <v>24.978029028186793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4.1858595999999988</v>
      </c>
      <c r="AF66">
        <v>0</v>
      </c>
      <c r="AG66">
        <v>0</v>
      </c>
      <c r="AH66">
        <v>9.6216000000000008</v>
      </c>
      <c r="AI66">
        <v>0</v>
      </c>
      <c r="AJ66">
        <v>0</v>
      </c>
      <c r="AK66">
        <v>6.7038399999999996</v>
      </c>
      <c r="AL66">
        <v>14.164800000000003</v>
      </c>
      <c r="AM66">
        <v>0</v>
      </c>
      <c r="AN66">
        <v>0</v>
      </c>
      <c r="AO66">
        <v>0.14935200000000004</v>
      </c>
      <c r="AP66">
        <v>1.3013575663412231</v>
      </c>
      <c r="AQ66">
        <v>0</v>
      </c>
      <c r="AR66">
        <v>1.1216000000000004</v>
      </c>
      <c r="AS66">
        <v>2.3918999999999997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678.35783259501113</v>
      </c>
      <c r="DN66">
        <v>23.294948685368485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82.077447487962189</v>
      </c>
      <c r="L67">
        <v>65.22502305097629</v>
      </c>
      <c r="M67">
        <v>0</v>
      </c>
      <c r="N67">
        <v>30.001970572779818</v>
      </c>
      <c r="O67">
        <v>50.382674755352973</v>
      </c>
      <c r="P67">
        <v>43.85694249649368</v>
      </c>
      <c r="Q67">
        <v>2.544037267080745</v>
      </c>
      <c r="R67">
        <v>8.5321164510166358</v>
      </c>
      <c r="S67">
        <v>6.7035612700901606</v>
      </c>
      <c r="T67">
        <v>0</v>
      </c>
      <c r="U67">
        <v>330.95521253735768</v>
      </c>
      <c r="V67">
        <v>5.2657243762475057</v>
      </c>
      <c r="W67">
        <v>11.489963036380598</v>
      </c>
      <c r="X67">
        <v>24.978029028186793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2.3149499999999996</v>
      </c>
      <c r="AE67">
        <v>4.1858595999999988</v>
      </c>
      <c r="AF67">
        <v>0</v>
      </c>
      <c r="AG67">
        <v>0</v>
      </c>
      <c r="AH67">
        <v>9.6216000000000008</v>
      </c>
      <c r="AI67">
        <v>0</v>
      </c>
      <c r="AJ67">
        <v>0</v>
      </c>
      <c r="AK67">
        <v>6.7038399999999996</v>
      </c>
      <c r="AL67">
        <v>14.164800000000003</v>
      </c>
      <c r="AM67">
        <v>0</v>
      </c>
      <c r="AN67">
        <v>0</v>
      </c>
      <c r="AO67">
        <v>0.14935200000000004</v>
      </c>
      <c r="AP67">
        <v>1.3013575663412231</v>
      </c>
      <c r="AQ67">
        <v>0</v>
      </c>
      <c r="AR67">
        <v>1.1216000000000004</v>
      </c>
      <c r="AS67">
        <v>2.3918999999999997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680.59614888509111</v>
      </c>
      <c r="DN67">
        <v>23.37181261117512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82.077447487962189</v>
      </c>
      <c r="L68">
        <v>65.22502305097629</v>
      </c>
      <c r="M68">
        <v>0</v>
      </c>
      <c r="N68">
        <v>30.001970572779818</v>
      </c>
      <c r="O68">
        <v>50.382674755352973</v>
      </c>
      <c r="P68">
        <v>43.85694249649368</v>
      </c>
      <c r="Q68">
        <v>2.544037267080745</v>
      </c>
      <c r="R68">
        <v>8.5321164510166358</v>
      </c>
      <c r="S68">
        <v>6.7035612700901606</v>
      </c>
      <c r="T68">
        <v>0</v>
      </c>
      <c r="U68">
        <v>330.95521253735768</v>
      </c>
      <c r="V68">
        <v>5.2657243762475057</v>
      </c>
      <c r="W68">
        <v>11.489963036380598</v>
      </c>
      <c r="X68">
        <v>24.978029028186793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2.3149499999999996</v>
      </c>
      <c r="AE68">
        <v>4.1858595999999988</v>
      </c>
      <c r="AF68">
        <v>0</v>
      </c>
      <c r="AG68">
        <v>0</v>
      </c>
      <c r="AH68">
        <v>9.6216000000000008</v>
      </c>
      <c r="AI68">
        <v>0</v>
      </c>
      <c r="AJ68">
        <v>0</v>
      </c>
      <c r="AK68">
        <v>6.7038399999999996</v>
      </c>
      <c r="AL68">
        <v>6.1971000000000016</v>
      </c>
      <c r="AM68">
        <v>0</v>
      </c>
      <c r="AN68">
        <v>0</v>
      </c>
      <c r="AO68">
        <v>0.14935200000000004</v>
      </c>
      <c r="AP68">
        <v>1.3013575663412231</v>
      </c>
      <c r="AQ68">
        <v>0</v>
      </c>
      <c r="AR68">
        <v>1.1216000000000004</v>
      </c>
      <c r="AS68">
        <v>2.3918999999999997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672.89297657588281</v>
      </c>
      <c r="DN68">
        <v>23.107284920383382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82.077447487962189</v>
      </c>
      <c r="L69">
        <v>65.22502305097629</v>
      </c>
      <c r="M69">
        <v>0</v>
      </c>
      <c r="N69">
        <v>30.001970572779818</v>
      </c>
      <c r="O69">
        <v>50.382674755352973</v>
      </c>
      <c r="P69">
        <v>43.85694249649368</v>
      </c>
      <c r="Q69">
        <v>2.544037267080745</v>
      </c>
      <c r="R69">
        <v>8.5321164510166358</v>
      </c>
      <c r="S69">
        <v>6.7035612700901606</v>
      </c>
      <c r="T69">
        <v>0</v>
      </c>
      <c r="U69">
        <v>330.95521253735768</v>
      </c>
      <c r="V69">
        <v>5.2657243762475057</v>
      </c>
      <c r="W69">
        <v>11.489963036380598</v>
      </c>
      <c r="X69">
        <v>24.978029028186793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2.3149499999999996</v>
      </c>
      <c r="AE69">
        <v>4.1858595999999988</v>
      </c>
      <c r="AF69">
        <v>0</v>
      </c>
      <c r="AG69">
        <v>0</v>
      </c>
      <c r="AH69">
        <v>9.6216000000000008</v>
      </c>
      <c r="AI69">
        <v>0</v>
      </c>
      <c r="AJ69">
        <v>0</v>
      </c>
      <c r="AK69">
        <v>6.7038399999999996</v>
      </c>
      <c r="AL69">
        <v>3.3936500000000005</v>
      </c>
      <c r="AM69">
        <v>0</v>
      </c>
      <c r="AN69">
        <v>0</v>
      </c>
      <c r="AO69">
        <v>3.7338000000000003E-2</v>
      </c>
      <c r="AP69">
        <v>1.3013575663412231</v>
      </c>
      <c r="AQ69">
        <v>0</v>
      </c>
      <c r="AR69">
        <v>1.1216000000000004</v>
      </c>
      <c r="AS69">
        <v>2.3918999999999997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670.07430598071574</v>
      </c>
      <c r="DN69">
        <v>23.010491515550331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82.077447487962189</v>
      </c>
      <c r="L70">
        <v>65.22502305097629</v>
      </c>
      <c r="M70">
        <v>0</v>
      </c>
      <c r="N70">
        <v>30.001970572779818</v>
      </c>
      <c r="O70">
        <v>50.382674755352973</v>
      </c>
      <c r="P70">
        <v>43.85694249649368</v>
      </c>
      <c r="Q70">
        <v>2.544037267080745</v>
      </c>
      <c r="R70">
        <v>8.5321164510166358</v>
      </c>
      <c r="S70">
        <v>6.7035612700901606</v>
      </c>
      <c r="T70">
        <v>0</v>
      </c>
      <c r="U70">
        <v>330.95521253735768</v>
      </c>
      <c r="V70">
        <v>5.2657243762475057</v>
      </c>
      <c r="W70">
        <v>11.489963036380598</v>
      </c>
      <c r="X70">
        <v>24.978029028186793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2.3149499999999996</v>
      </c>
      <c r="AE70">
        <v>4.1858595999999988</v>
      </c>
      <c r="AF70">
        <v>0</v>
      </c>
      <c r="AG70">
        <v>0</v>
      </c>
      <c r="AH70">
        <v>9.8621399999999984</v>
      </c>
      <c r="AI70">
        <v>0</v>
      </c>
      <c r="AJ70">
        <v>0</v>
      </c>
      <c r="AK70">
        <v>6.7038399999999996</v>
      </c>
      <c r="AL70">
        <v>3.3936500000000005</v>
      </c>
      <c r="AM70">
        <v>0</v>
      </c>
      <c r="AN70">
        <v>0</v>
      </c>
      <c r="AO70">
        <v>3.7338000000000003E-2</v>
      </c>
      <c r="AP70">
        <v>1.3013575663412231</v>
      </c>
      <c r="AQ70">
        <v>0</v>
      </c>
      <c r="AR70">
        <v>1.1216000000000004</v>
      </c>
      <c r="AS70">
        <v>2.3918999999999997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670.3068601543165</v>
      </c>
      <c r="DN70">
        <v>23.018477341949481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82.077447487962189</v>
      </c>
      <c r="L71">
        <v>65.22502305097629</v>
      </c>
      <c r="M71">
        <v>0</v>
      </c>
      <c r="N71">
        <v>30.001970572779818</v>
      </c>
      <c r="O71">
        <v>50.382674755352973</v>
      </c>
      <c r="P71">
        <v>43.85694249649368</v>
      </c>
      <c r="Q71">
        <v>2.544037267080745</v>
      </c>
      <c r="R71">
        <v>8.5321164510166358</v>
      </c>
      <c r="S71">
        <v>6.7035612700901606</v>
      </c>
      <c r="T71">
        <v>0</v>
      </c>
      <c r="U71">
        <v>330.95521253735768</v>
      </c>
      <c r="V71">
        <v>5.2657243762475057</v>
      </c>
      <c r="W71">
        <v>11.20270579881657</v>
      </c>
      <c r="X71">
        <v>24.978029028186793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2.3149499999999996</v>
      </c>
      <c r="AE71">
        <v>4.1858595999999988</v>
      </c>
      <c r="AF71">
        <v>0</v>
      </c>
      <c r="AG71">
        <v>0</v>
      </c>
      <c r="AH71">
        <v>14.432400000000003</v>
      </c>
      <c r="AI71">
        <v>0</v>
      </c>
      <c r="AJ71">
        <v>0</v>
      </c>
      <c r="AK71">
        <v>6.7038399999999996</v>
      </c>
      <c r="AL71">
        <v>3.3936500000000005</v>
      </c>
      <c r="AM71">
        <v>0</v>
      </c>
      <c r="AN71">
        <v>0</v>
      </c>
      <c r="AO71">
        <v>3.7338000000000003E-2</v>
      </c>
      <c r="AP71">
        <v>3.0279337174844416</v>
      </c>
      <c r="AQ71">
        <v>0</v>
      </c>
      <c r="AR71">
        <v>1.1216000000000004</v>
      </c>
      <c r="AS71">
        <v>2.3918999999999997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676.11681983090295</v>
      </c>
      <c r="DN71">
        <v>23.218096578942315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82.077447487962189</v>
      </c>
      <c r="L72">
        <v>65.22502305097629</v>
      </c>
      <c r="M72">
        <v>0</v>
      </c>
      <c r="N72">
        <v>30.001970572779818</v>
      </c>
      <c r="O72">
        <v>50.382674755352973</v>
      </c>
      <c r="P72">
        <v>43.85694249649368</v>
      </c>
      <c r="Q72">
        <v>2.544037267080745</v>
      </c>
      <c r="R72">
        <v>8.5321164510166358</v>
      </c>
      <c r="S72">
        <v>6.7035612700901606</v>
      </c>
      <c r="T72">
        <v>0</v>
      </c>
      <c r="U72">
        <v>330.95521253735768</v>
      </c>
      <c r="V72">
        <v>5.2657243762475057</v>
      </c>
      <c r="W72">
        <v>11.20270579881657</v>
      </c>
      <c r="X72">
        <v>24.978029028186793</v>
      </c>
      <c r="Y72">
        <v>0</v>
      </c>
      <c r="Z72">
        <v>0</v>
      </c>
      <c r="AA72">
        <v>1.7858103799901544</v>
      </c>
      <c r="AB72">
        <v>3.3453680000000015</v>
      </c>
      <c r="AC72">
        <v>0</v>
      </c>
      <c r="AD72">
        <v>2.3203179999999999</v>
      </c>
      <c r="AE72">
        <v>4.1858595999999988</v>
      </c>
      <c r="AF72">
        <v>0</v>
      </c>
      <c r="AG72">
        <v>0</v>
      </c>
      <c r="AH72">
        <v>19.243200000000002</v>
      </c>
      <c r="AI72">
        <v>0.80825000000000025</v>
      </c>
      <c r="AJ72">
        <v>0</v>
      </c>
      <c r="AK72">
        <v>6.7038399999999996</v>
      </c>
      <c r="AL72">
        <v>3.3936500000000005</v>
      </c>
      <c r="AM72">
        <v>0</v>
      </c>
      <c r="AN72">
        <v>0</v>
      </c>
      <c r="AO72">
        <v>3.7338000000000003E-2</v>
      </c>
      <c r="AP72">
        <v>3.0279337174844416</v>
      </c>
      <c r="AQ72">
        <v>0</v>
      </c>
      <c r="AR72">
        <v>1.1216000000000004</v>
      </c>
      <c r="AS72">
        <v>2.3918999999999997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686.51529025516265</v>
      </c>
      <c r="DN72">
        <v>23.575222534672946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82.077447487962189</v>
      </c>
      <c r="L73">
        <v>65.22502305097629</v>
      </c>
      <c r="M73">
        <v>0</v>
      </c>
      <c r="N73">
        <v>30.001970572779818</v>
      </c>
      <c r="O73">
        <v>50.382674755352973</v>
      </c>
      <c r="P73">
        <v>43.85694249649368</v>
      </c>
      <c r="Q73">
        <v>2.544037267080745</v>
      </c>
      <c r="R73">
        <v>8.5321164510166358</v>
      </c>
      <c r="S73">
        <v>6.7035612700901606</v>
      </c>
      <c r="T73">
        <v>0</v>
      </c>
      <c r="U73">
        <v>330.95521253735768</v>
      </c>
      <c r="V73">
        <v>5.2652544910179637</v>
      </c>
      <c r="W73">
        <v>11.20270579881657</v>
      </c>
      <c r="X73">
        <v>24.978029028186793</v>
      </c>
      <c r="Y73">
        <v>0</v>
      </c>
      <c r="Z73">
        <v>0</v>
      </c>
      <c r="AA73">
        <v>3.5515554748118801</v>
      </c>
      <c r="AB73">
        <v>3.3453680000000015</v>
      </c>
      <c r="AC73">
        <v>0</v>
      </c>
      <c r="AD73">
        <v>4.6406360000000006</v>
      </c>
      <c r="AE73">
        <v>4.1858595999999988</v>
      </c>
      <c r="AF73">
        <v>0</v>
      </c>
      <c r="AG73">
        <v>0</v>
      </c>
      <c r="AH73">
        <v>21.648600000000005</v>
      </c>
      <c r="AI73">
        <v>1.6165000000000005</v>
      </c>
      <c r="AJ73">
        <v>0</v>
      </c>
      <c r="AK73">
        <v>6.7038399999999996</v>
      </c>
      <c r="AL73">
        <v>3.3936500000000005</v>
      </c>
      <c r="AM73">
        <v>0</v>
      </c>
      <c r="AN73">
        <v>0</v>
      </c>
      <c r="AO73">
        <v>3.7338000000000003E-2</v>
      </c>
      <c r="AP73">
        <v>3.0279337174844416</v>
      </c>
      <c r="AQ73">
        <v>0</v>
      </c>
      <c r="AR73">
        <v>1.1216000000000004</v>
      </c>
      <c r="AS73">
        <v>2.3918999999999997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693.57215816059193</v>
      </c>
      <c r="DN73">
        <v>23.817597838835589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82.077447487962189</v>
      </c>
      <c r="L74">
        <v>65.22502305097629</v>
      </c>
      <c r="M74">
        <v>0</v>
      </c>
      <c r="N74">
        <v>30.001970572779818</v>
      </c>
      <c r="O74">
        <v>50.382674755352973</v>
      </c>
      <c r="P74">
        <v>43.85694249649368</v>
      </c>
      <c r="Q74">
        <v>2.544037267080745</v>
      </c>
      <c r="R74">
        <v>8.5321164510166358</v>
      </c>
      <c r="S74">
        <v>6.7035612700901606</v>
      </c>
      <c r="T74">
        <v>0</v>
      </c>
      <c r="U74">
        <v>330.95521253735768</v>
      </c>
      <c r="V74">
        <v>5.2652544910179637</v>
      </c>
      <c r="W74">
        <v>11.20270579881657</v>
      </c>
      <c r="X74">
        <v>24.978029028186793</v>
      </c>
      <c r="Y74">
        <v>0</v>
      </c>
      <c r="Z74">
        <v>0</v>
      </c>
      <c r="AA74">
        <v>7.1231762347921901</v>
      </c>
      <c r="AB74">
        <v>3.3453680000000015</v>
      </c>
      <c r="AC74">
        <v>0</v>
      </c>
      <c r="AD74">
        <v>6.9609539999999992</v>
      </c>
      <c r="AE74">
        <v>4.1858595999999988</v>
      </c>
      <c r="AF74">
        <v>0</v>
      </c>
      <c r="AG74">
        <v>0</v>
      </c>
      <c r="AH74">
        <v>26.459399999999999</v>
      </c>
      <c r="AI74">
        <v>8.3049304000000017</v>
      </c>
      <c r="AJ74">
        <v>0</v>
      </c>
      <c r="AK74">
        <v>6.7038399999999996</v>
      </c>
      <c r="AL74">
        <v>3.3936500000000005</v>
      </c>
      <c r="AM74">
        <v>1.1851000000000003</v>
      </c>
      <c r="AN74">
        <v>0</v>
      </c>
      <c r="AO74">
        <v>3.7338000000000003E-2</v>
      </c>
      <c r="AP74">
        <v>1.3013575663412231</v>
      </c>
      <c r="AQ74">
        <v>0</v>
      </c>
      <c r="AR74">
        <v>1.1216000000000004</v>
      </c>
      <c r="AS74">
        <v>2.3918999999999997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709.86246172518281</v>
      </c>
      <c r="DN74">
        <v>24.376987283081959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82.077447487962189</v>
      </c>
      <c r="L75">
        <v>65.22502305097629</v>
      </c>
      <c r="M75">
        <v>0</v>
      </c>
      <c r="N75">
        <v>30.001970572779818</v>
      </c>
      <c r="O75">
        <v>50.382674755352973</v>
      </c>
      <c r="P75">
        <v>43.85694249649368</v>
      </c>
      <c r="Q75">
        <v>2.544037267080745</v>
      </c>
      <c r="R75">
        <v>8.5321164510166358</v>
      </c>
      <c r="S75">
        <v>6.7035612700901606</v>
      </c>
      <c r="T75">
        <v>0</v>
      </c>
      <c r="U75">
        <v>330.95521253735768</v>
      </c>
      <c r="V75">
        <v>5.2652544910179637</v>
      </c>
      <c r="W75">
        <v>11.20270579881657</v>
      </c>
      <c r="X75">
        <v>24.978029028186793</v>
      </c>
      <c r="Y75">
        <v>0</v>
      </c>
      <c r="Z75">
        <v>0</v>
      </c>
      <c r="AA75">
        <v>10.032642584214353</v>
      </c>
      <c r="AB75">
        <v>3.3453680000000015</v>
      </c>
      <c r="AC75">
        <v>0</v>
      </c>
      <c r="AD75">
        <v>9.2812720000000013</v>
      </c>
      <c r="AE75">
        <v>8.3717191999999976</v>
      </c>
      <c r="AF75">
        <v>0</v>
      </c>
      <c r="AG75">
        <v>0</v>
      </c>
      <c r="AH75">
        <v>33.194520000000004</v>
      </c>
      <c r="AI75">
        <v>8.3049304000000017</v>
      </c>
      <c r="AJ75">
        <v>0</v>
      </c>
      <c r="AK75">
        <v>6.7038399999999996</v>
      </c>
      <c r="AL75">
        <v>0.64922000000000013</v>
      </c>
      <c r="AM75">
        <v>2.3702000000000001</v>
      </c>
      <c r="AN75">
        <v>0</v>
      </c>
      <c r="AO75">
        <v>3.7338000000000003E-2</v>
      </c>
      <c r="AP75">
        <v>1.3013575663412231</v>
      </c>
      <c r="AQ75">
        <v>0</v>
      </c>
      <c r="AR75">
        <v>1.1216000000000004</v>
      </c>
      <c r="AS75">
        <v>2.3918999999999997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723.96939437472497</v>
      </c>
      <c r="DN75">
        <v>24.861488582961957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82.077447487962189</v>
      </c>
      <c r="L76">
        <v>65.22502305097629</v>
      </c>
      <c r="M76">
        <v>0</v>
      </c>
      <c r="N76">
        <v>30.001970572779818</v>
      </c>
      <c r="O76">
        <v>50.382674755352973</v>
      </c>
      <c r="P76">
        <v>43.85694249649368</v>
      </c>
      <c r="Q76">
        <v>2.544037267080745</v>
      </c>
      <c r="R76">
        <v>8.5321164510166358</v>
      </c>
      <c r="S76">
        <v>6.7035612700901606</v>
      </c>
      <c r="T76">
        <v>0</v>
      </c>
      <c r="U76">
        <v>330.95521253735768</v>
      </c>
      <c r="V76">
        <v>5.2652544910179637</v>
      </c>
      <c r="W76">
        <v>11.20270579881657</v>
      </c>
      <c r="X76">
        <v>24.978029028186793</v>
      </c>
      <c r="Y76">
        <v>0</v>
      </c>
      <c r="Z76">
        <v>4.9688495999999995</v>
      </c>
      <c r="AA76">
        <v>10.70523094306008</v>
      </c>
      <c r="AB76">
        <v>10.036104000000002</v>
      </c>
      <c r="AC76">
        <v>2.4578399999999996</v>
      </c>
      <c r="AD76">
        <v>9.2812720000000013</v>
      </c>
      <c r="AE76">
        <v>12.557578800000002</v>
      </c>
      <c r="AF76">
        <v>0</v>
      </c>
      <c r="AG76">
        <v>0</v>
      </c>
      <c r="AH76">
        <v>35.648027999999996</v>
      </c>
      <c r="AI76">
        <v>8.3049304000000017</v>
      </c>
      <c r="AJ76">
        <v>0</v>
      </c>
      <c r="AK76">
        <v>6.7038399999999996</v>
      </c>
      <c r="AL76">
        <v>0.64922000000000013</v>
      </c>
      <c r="AM76">
        <v>2.3702000000000001</v>
      </c>
      <c r="AN76">
        <v>0</v>
      </c>
      <c r="AO76">
        <v>3.7338000000000003E-2</v>
      </c>
      <c r="AP76">
        <v>1.3013575663412231</v>
      </c>
      <c r="AQ76">
        <v>0</v>
      </c>
      <c r="AR76">
        <v>1.1216000000000004</v>
      </c>
      <c r="AS76">
        <v>2.3918999999999997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744.68730518396933</v>
      </c>
      <c r="DN76">
        <v>25.572959332563332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82.077447487962189</v>
      </c>
      <c r="L77">
        <v>65.22502305097629</v>
      </c>
      <c r="M77">
        <v>0</v>
      </c>
      <c r="N77">
        <v>30.001970572779818</v>
      </c>
      <c r="O77">
        <v>50.382674755352973</v>
      </c>
      <c r="P77">
        <v>43.85694249649368</v>
      </c>
      <c r="Q77">
        <v>2.544037267080745</v>
      </c>
      <c r="R77">
        <v>8.5321164510166358</v>
      </c>
      <c r="S77">
        <v>6.7035612700901606</v>
      </c>
      <c r="T77">
        <v>0</v>
      </c>
      <c r="U77">
        <v>330.95521253735768</v>
      </c>
      <c r="V77">
        <v>5.2652544910179637</v>
      </c>
      <c r="W77">
        <v>11.20270579881657</v>
      </c>
      <c r="X77">
        <v>24.978029028186793</v>
      </c>
      <c r="Y77">
        <v>0</v>
      </c>
      <c r="Z77">
        <v>4.9688495999999995</v>
      </c>
      <c r="AA77">
        <v>10.70523094306008</v>
      </c>
      <c r="AB77">
        <v>10.036104000000002</v>
      </c>
      <c r="AC77">
        <v>2.4578399999999996</v>
      </c>
      <c r="AD77">
        <v>9.2812720000000013</v>
      </c>
      <c r="AE77">
        <v>12.557578800000002</v>
      </c>
      <c r="AF77">
        <v>0</v>
      </c>
      <c r="AG77">
        <v>0</v>
      </c>
      <c r="AH77">
        <v>35.648027999999996</v>
      </c>
      <c r="AI77">
        <v>8.3049304000000017</v>
      </c>
      <c r="AJ77">
        <v>0</v>
      </c>
      <c r="AK77">
        <v>6.7038399999999996</v>
      </c>
      <c r="AL77">
        <v>0.64922000000000013</v>
      </c>
      <c r="AM77">
        <v>4.0144416000000014</v>
      </c>
      <c r="AN77">
        <v>0</v>
      </c>
      <c r="AO77">
        <v>3.7338000000000003E-2</v>
      </c>
      <c r="AP77">
        <v>1.3013575663412231</v>
      </c>
      <c r="AQ77">
        <v>0</v>
      </c>
      <c r="AR77">
        <v>1.1216000000000004</v>
      </c>
      <c r="AS77">
        <v>2.3918999999999997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746.2769580120264</v>
      </c>
      <c r="DN77">
        <v>25.627548104506317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82.077447487962189</v>
      </c>
      <c r="L78">
        <v>65.22502305097629</v>
      </c>
      <c r="M78">
        <v>0</v>
      </c>
      <c r="N78">
        <v>30.001970572779818</v>
      </c>
      <c r="O78">
        <v>50.382674755352973</v>
      </c>
      <c r="P78">
        <v>43.85694249649368</v>
      </c>
      <c r="Q78">
        <v>2.544037267080745</v>
      </c>
      <c r="R78">
        <v>8.5321164510166358</v>
      </c>
      <c r="S78">
        <v>6.7035612700901606</v>
      </c>
      <c r="T78">
        <v>0</v>
      </c>
      <c r="U78">
        <v>330.95521253735768</v>
      </c>
      <c r="V78">
        <v>5.2652544910179637</v>
      </c>
      <c r="W78">
        <v>11.20270579881657</v>
      </c>
      <c r="X78">
        <v>24.978029028186793</v>
      </c>
      <c r="Y78">
        <v>0</v>
      </c>
      <c r="Z78">
        <v>4.9688495999999995</v>
      </c>
      <c r="AA78">
        <v>10.70523094306008</v>
      </c>
      <c r="AB78">
        <v>10.036104000000002</v>
      </c>
      <c r="AC78">
        <v>2.4578399999999996</v>
      </c>
      <c r="AD78">
        <v>9.2812720000000013</v>
      </c>
      <c r="AE78">
        <v>12.557578800000002</v>
      </c>
      <c r="AF78">
        <v>0</v>
      </c>
      <c r="AG78">
        <v>0</v>
      </c>
      <c r="AH78">
        <v>35.648027999999996</v>
      </c>
      <c r="AI78">
        <v>8.3049304000000017</v>
      </c>
      <c r="AJ78">
        <v>0</v>
      </c>
      <c r="AK78">
        <v>6.7038399999999996</v>
      </c>
      <c r="AL78">
        <v>0.64922000000000013</v>
      </c>
      <c r="AM78">
        <v>4.0144416000000014</v>
      </c>
      <c r="AN78">
        <v>0</v>
      </c>
      <c r="AO78">
        <v>3.7338000000000003E-2</v>
      </c>
      <c r="AP78">
        <v>1.3013575663412231</v>
      </c>
      <c r="AQ78">
        <v>0</v>
      </c>
      <c r="AR78">
        <v>1.6824000000000003</v>
      </c>
      <c r="AS78">
        <v>2.3918999999999997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746.81913935043235</v>
      </c>
      <c r="DN78">
        <v>25.646166766100521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82.077447487962189</v>
      </c>
      <c r="L79">
        <v>65.22502305097629</v>
      </c>
      <c r="M79">
        <v>0</v>
      </c>
      <c r="N79">
        <v>30.001970572779818</v>
      </c>
      <c r="O79">
        <v>50.382674755352973</v>
      </c>
      <c r="P79">
        <v>43.85694249649368</v>
      </c>
      <c r="Q79">
        <v>2.544037267080745</v>
      </c>
      <c r="R79">
        <v>8.5321164510166358</v>
      </c>
      <c r="S79">
        <v>6.7035612700901606</v>
      </c>
      <c r="T79">
        <v>0</v>
      </c>
      <c r="U79">
        <v>330.95521253735768</v>
      </c>
      <c r="V79">
        <v>5.2652544910179637</v>
      </c>
      <c r="W79">
        <v>11.20270579881657</v>
      </c>
      <c r="X79">
        <v>24.978029028186793</v>
      </c>
      <c r="Y79">
        <v>0</v>
      </c>
      <c r="Z79">
        <v>4.9688495999999995</v>
      </c>
      <c r="AA79">
        <v>7.1231762347921901</v>
      </c>
      <c r="AB79">
        <v>10.036104000000002</v>
      </c>
      <c r="AC79">
        <v>2.4578399999999996</v>
      </c>
      <c r="AD79">
        <v>9.2812720000000013</v>
      </c>
      <c r="AE79">
        <v>12.557578800000002</v>
      </c>
      <c r="AF79">
        <v>0</v>
      </c>
      <c r="AG79">
        <v>0</v>
      </c>
      <c r="AH79">
        <v>35.648027999999996</v>
      </c>
      <c r="AI79">
        <v>8.3049304000000017</v>
      </c>
      <c r="AJ79">
        <v>0</v>
      </c>
      <c r="AK79">
        <v>6.7038399999999996</v>
      </c>
      <c r="AL79">
        <v>0.64922000000000013</v>
      </c>
      <c r="AM79">
        <v>4.0144416000000014</v>
      </c>
      <c r="AN79">
        <v>0</v>
      </c>
      <c r="AO79">
        <v>3.7338000000000003E-2</v>
      </c>
      <c r="AP79">
        <v>1.3013575663412231</v>
      </c>
      <c r="AQ79">
        <v>0</v>
      </c>
      <c r="AR79">
        <v>12.618</v>
      </c>
      <c r="AS79">
        <v>2.3918999999999997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753.9286281040612</v>
      </c>
      <c r="DN79">
        <v>25.89022330420384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82.077447487962189</v>
      </c>
      <c r="L80">
        <v>65.22502305097629</v>
      </c>
      <c r="M80">
        <v>0</v>
      </c>
      <c r="N80">
        <v>30.001970572779818</v>
      </c>
      <c r="O80">
        <v>50.382674755352973</v>
      </c>
      <c r="P80">
        <v>43.85694249649368</v>
      </c>
      <c r="Q80">
        <v>2.544037267080745</v>
      </c>
      <c r="R80">
        <v>8.5321164510166358</v>
      </c>
      <c r="S80">
        <v>6.7035612700901606</v>
      </c>
      <c r="T80">
        <v>0</v>
      </c>
      <c r="U80">
        <v>330.95521253735768</v>
      </c>
      <c r="V80">
        <v>5.2652544910179637</v>
      </c>
      <c r="W80">
        <v>11.20270579881657</v>
      </c>
      <c r="X80">
        <v>24.978029028186793</v>
      </c>
      <c r="Y80">
        <v>0</v>
      </c>
      <c r="Z80">
        <v>4.9688495999999995</v>
      </c>
      <c r="AA80">
        <v>7.1231762347921901</v>
      </c>
      <c r="AB80">
        <v>10.036104000000002</v>
      </c>
      <c r="AC80">
        <v>4.9205309999999987</v>
      </c>
      <c r="AD80">
        <v>9.2812720000000013</v>
      </c>
      <c r="AE80">
        <v>12.557578800000002</v>
      </c>
      <c r="AF80">
        <v>0</v>
      </c>
      <c r="AG80">
        <v>0</v>
      </c>
      <c r="AH80">
        <v>35.648027999999996</v>
      </c>
      <c r="AI80">
        <v>0.96990000000000021</v>
      </c>
      <c r="AJ80">
        <v>0</v>
      </c>
      <c r="AK80">
        <v>6.7038399999999996</v>
      </c>
      <c r="AL80">
        <v>0.64922000000000013</v>
      </c>
      <c r="AM80">
        <v>4.0144416000000014</v>
      </c>
      <c r="AN80">
        <v>0</v>
      </c>
      <c r="AO80">
        <v>3.7338000000000003E-2</v>
      </c>
      <c r="AP80">
        <v>1.3013575663412231</v>
      </c>
      <c r="AQ80">
        <v>0</v>
      </c>
      <c r="AR80">
        <v>12.618</v>
      </c>
      <c r="AS80">
        <v>2.3918999999999997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749.21805008881631</v>
      </c>
      <c r="DN80">
        <v>25.728461919448741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82.077447487962189</v>
      </c>
      <c r="L81">
        <v>65.22502305097629</v>
      </c>
      <c r="M81">
        <v>0</v>
      </c>
      <c r="N81">
        <v>30.001970572779818</v>
      </c>
      <c r="O81">
        <v>50.382674755352973</v>
      </c>
      <c r="P81">
        <v>43.85694249649368</v>
      </c>
      <c r="Q81">
        <v>2.544037267080745</v>
      </c>
      <c r="R81">
        <v>8.5321164510166358</v>
      </c>
      <c r="S81">
        <v>6.7035612700901606</v>
      </c>
      <c r="T81">
        <v>0</v>
      </c>
      <c r="U81">
        <v>330.95521253735768</v>
      </c>
      <c r="V81">
        <v>5.2652544910179637</v>
      </c>
      <c r="W81">
        <v>11.489963036380598</v>
      </c>
      <c r="X81">
        <v>24.978029028186793</v>
      </c>
      <c r="Y81">
        <v>0</v>
      </c>
      <c r="Z81">
        <v>1.6562832000000001</v>
      </c>
      <c r="AA81">
        <v>6.6215441055814726</v>
      </c>
      <c r="AB81">
        <v>10.036104000000002</v>
      </c>
      <c r="AC81">
        <v>4.9205309999999987</v>
      </c>
      <c r="AD81">
        <v>9.2812720000000013</v>
      </c>
      <c r="AE81">
        <v>12.557578800000002</v>
      </c>
      <c r="AF81">
        <v>0</v>
      </c>
      <c r="AG81">
        <v>0</v>
      </c>
      <c r="AH81">
        <v>33.67560000000001</v>
      </c>
      <c r="AI81">
        <v>0</v>
      </c>
      <c r="AJ81">
        <v>0</v>
      </c>
      <c r="AK81">
        <v>6.7038399999999996</v>
      </c>
      <c r="AL81">
        <v>0.64922000000000013</v>
      </c>
      <c r="AM81">
        <v>2.6817120000000001</v>
      </c>
      <c r="AN81">
        <v>0</v>
      </c>
      <c r="AO81">
        <v>3.7338000000000003E-2</v>
      </c>
      <c r="AP81">
        <v>1.3013575663412231</v>
      </c>
      <c r="AQ81">
        <v>0</v>
      </c>
      <c r="AR81">
        <v>2.8039999999999998</v>
      </c>
      <c r="AS81">
        <v>2.3918999999999997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732.18691366689188</v>
      </c>
      <c r="DN81">
        <v>25.143599449726143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82.077447487962189</v>
      </c>
      <c r="L82">
        <v>65.22502305097629</v>
      </c>
      <c r="M82">
        <v>0</v>
      </c>
      <c r="N82">
        <v>30.001970572779818</v>
      </c>
      <c r="O82">
        <v>50.382674755352973</v>
      </c>
      <c r="P82">
        <v>43.85694249649368</v>
      </c>
      <c r="Q82">
        <v>2.544037267080745</v>
      </c>
      <c r="R82">
        <v>8.5321164510166358</v>
      </c>
      <c r="S82">
        <v>6.7035612700901606</v>
      </c>
      <c r="T82">
        <v>0</v>
      </c>
      <c r="U82">
        <v>330.95521253735768</v>
      </c>
      <c r="V82">
        <v>5.2652544910179637</v>
      </c>
      <c r="W82">
        <v>11.489963036380598</v>
      </c>
      <c r="X82">
        <v>24.978029028186793</v>
      </c>
      <c r="Y82">
        <v>0</v>
      </c>
      <c r="Z82">
        <v>0</v>
      </c>
      <c r="AA82">
        <v>3.5515554748118801</v>
      </c>
      <c r="AB82">
        <v>3.3182800000000015</v>
      </c>
      <c r="AC82">
        <v>0</v>
      </c>
      <c r="AD82">
        <v>6.9448499999999997</v>
      </c>
      <c r="AE82">
        <v>12.557578800000002</v>
      </c>
      <c r="AF82">
        <v>0</v>
      </c>
      <c r="AG82">
        <v>0</v>
      </c>
      <c r="AH82">
        <v>33.67560000000001</v>
      </c>
      <c r="AI82">
        <v>0</v>
      </c>
      <c r="AJ82">
        <v>0</v>
      </c>
      <c r="AK82">
        <v>6.7038399999999996</v>
      </c>
      <c r="AL82">
        <v>0.64922000000000013</v>
      </c>
      <c r="AM82">
        <v>2.6817120000000001</v>
      </c>
      <c r="AN82">
        <v>0</v>
      </c>
      <c r="AO82">
        <v>3.7338000000000003E-2</v>
      </c>
      <c r="AP82">
        <v>1.3013575663412231</v>
      </c>
      <c r="AQ82">
        <v>0</v>
      </c>
      <c r="AR82">
        <v>1.9628000000000003</v>
      </c>
      <c r="AS82">
        <v>2.3918999999999997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713.29353713975183</v>
      </c>
      <c r="DN82">
        <v>24.494727146096583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82.077447487962189</v>
      </c>
      <c r="L83">
        <v>65.22502305097629</v>
      </c>
      <c r="M83">
        <v>0</v>
      </c>
      <c r="N83">
        <v>30.001970572779818</v>
      </c>
      <c r="O83">
        <v>50.382674755352973</v>
      </c>
      <c r="P83">
        <v>43.85694249649368</v>
      </c>
      <c r="Q83">
        <v>2.544037267080745</v>
      </c>
      <c r="R83">
        <v>8.5321164510166358</v>
      </c>
      <c r="S83">
        <v>6.7035612700901606</v>
      </c>
      <c r="T83">
        <v>0</v>
      </c>
      <c r="U83">
        <v>330.95521253735768</v>
      </c>
      <c r="V83">
        <v>5.2652544910179637</v>
      </c>
      <c r="W83">
        <v>11.489963036380598</v>
      </c>
      <c r="X83">
        <v>24.978029028186793</v>
      </c>
      <c r="Y83">
        <v>0</v>
      </c>
      <c r="Z83">
        <v>0</v>
      </c>
      <c r="AA83">
        <v>3.5515554748118801</v>
      </c>
      <c r="AB83">
        <v>0</v>
      </c>
      <c r="AC83">
        <v>0</v>
      </c>
      <c r="AD83">
        <v>4.6299000000000001</v>
      </c>
      <c r="AE83">
        <v>12.557578800000002</v>
      </c>
      <c r="AF83">
        <v>0</v>
      </c>
      <c r="AG83">
        <v>0</v>
      </c>
      <c r="AH83">
        <v>30.067499999999999</v>
      </c>
      <c r="AI83">
        <v>0</v>
      </c>
      <c r="AJ83">
        <v>0</v>
      </c>
      <c r="AK83">
        <v>6.7038399999999996</v>
      </c>
      <c r="AL83">
        <v>0.64922000000000013</v>
      </c>
      <c r="AM83">
        <v>1.340856</v>
      </c>
      <c r="AN83">
        <v>0</v>
      </c>
      <c r="AO83">
        <v>3.7338000000000003E-2</v>
      </c>
      <c r="AP83">
        <v>1.3013575663412231</v>
      </c>
      <c r="AQ83">
        <v>0</v>
      </c>
      <c r="AR83">
        <v>1.9628000000000003</v>
      </c>
      <c r="AS83">
        <v>2.3918999999999997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703.06267978199901</v>
      </c>
      <c r="DN83">
        <v>24.143398503849557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82.077447487962189</v>
      </c>
      <c r="L84">
        <v>65.22502305097629</v>
      </c>
      <c r="M84">
        <v>0</v>
      </c>
      <c r="N84">
        <v>30.001970572779818</v>
      </c>
      <c r="O84">
        <v>50.382674755352973</v>
      </c>
      <c r="P84">
        <v>43.85694249649368</v>
      </c>
      <c r="Q84">
        <v>2.544037267080745</v>
      </c>
      <c r="R84">
        <v>8.5321164510166358</v>
      </c>
      <c r="S84">
        <v>6.7035612700901606</v>
      </c>
      <c r="T84">
        <v>0</v>
      </c>
      <c r="U84">
        <v>330.95521253735768</v>
      </c>
      <c r="V84">
        <v>5.2652544910179637</v>
      </c>
      <c r="W84">
        <v>11.489963036380598</v>
      </c>
      <c r="X84">
        <v>24.978029028186793</v>
      </c>
      <c r="Y84">
        <v>0</v>
      </c>
      <c r="Z84">
        <v>0</v>
      </c>
      <c r="AA84">
        <v>1.7858103799901544</v>
      </c>
      <c r="AB84">
        <v>0</v>
      </c>
      <c r="AC84">
        <v>0</v>
      </c>
      <c r="AD84">
        <v>2.3149499999999996</v>
      </c>
      <c r="AE84">
        <v>12.557578800000002</v>
      </c>
      <c r="AF84">
        <v>0</v>
      </c>
      <c r="AG84">
        <v>0</v>
      </c>
      <c r="AH84">
        <v>24.054000000000002</v>
      </c>
      <c r="AI84">
        <v>0</v>
      </c>
      <c r="AJ84">
        <v>0</v>
      </c>
      <c r="AK84">
        <v>6.7038399999999996</v>
      </c>
      <c r="AL84">
        <v>0.64922000000000013</v>
      </c>
      <c r="AM84">
        <v>1.340856</v>
      </c>
      <c r="AN84">
        <v>0</v>
      </c>
      <c r="AO84">
        <v>3.7338000000000003E-2</v>
      </c>
      <c r="AP84">
        <v>1.3013575663412231</v>
      </c>
      <c r="AQ84">
        <v>0</v>
      </c>
      <c r="AR84">
        <v>1.9628000000000003</v>
      </c>
      <c r="AS84">
        <v>2.3918999999999997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693.30365196094669</v>
      </c>
      <c r="DN84">
        <v>23.808231230080075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82.077447487962189</v>
      </c>
      <c r="L85">
        <v>65.22502305097629</v>
      </c>
      <c r="M85">
        <v>0</v>
      </c>
      <c r="N85">
        <v>30.001970572779818</v>
      </c>
      <c r="O85">
        <v>50.382674755352973</v>
      </c>
      <c r="P85">
        <v>43.85694249649368</v>
      </c>
      <c r="Q85">
        <v>2.544037267080745</v>
      </c>
      <c r="R85">
        <v>8.5321164510166358</v>
      </c>
      <c r="S85">
        <v>6.7035612700901606</v>
      </c>
      <c r="T85">
        <v>0</v>
      </c>
      <c r="U85">
        <v>330.95521253735768</v>
      </c>
      <c r="V85">
        <v>5.2652544910179637</v>
      </c>
      <c r="W85">
        <v>11.489963036380598</v>
      </c>
      <c r="X85">
        <v>24.978029028186793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2.3149499999999996</v>
      </c>
      <c r="AE85">
        <v>8.3717191999999976</v>
      </c>
      <c r="AF85">
        <v>0</v>
      </c>
      <c r="AG85">
        <v>0</v>
      </c>
      <c r="AH85">
        <v>16.837800000000005</v>
      </c>
      <c r="AI85">
        <v>0</v>
      </c>
      <c r="AJ85">
        <v>0</v>
      </c>
      <c r="AK85">
        <v>6.7038399999999996</v>
      </c>
      <c r="AL85">
        <v>0.64922000000000013</v>
      </c>
      <c r="AM85">
        <v>1.340856</v>
      </c>
      <c r="AN85">
        <v>0</v>
      </c>
      <c r="AO85">
        <v>3.7338000000000003E-2</v>
      </c>
      <c r="AP85">
        <v>1.3013575663412231</v>
      </c>
      <c r="AQ85">
        <v>0</v>
      </c>
      <c r="AR85">
        <v>1.9628000000000003</v>
      </c>
      <c r="AS85">
        <v>2.3918999999999997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680.55365971402205</v>
      </c>
      <c r="DN85">
        <v>23.370353497014634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82.077447487962189</v>
      </c>
      <c r="L86">
        <v>65.22502305097629</v>
      </c>
      <c r="M86">
        <v>0</v>
      </c>
      <c r="N86">
        <v>30.001970572779818</v>
      </c>
      <c r="O86">
        <v>50.382674755352973</v>
      </c>
      <c r="P86">
        <v>43.85694249649368</v>
      </c>
      <c r="Q86">
        <v>2.544037267080745</v>
      </c>
      <c r="R86">
        <v>8.5321164510166358</v>
      </c>
      <c r="S86">
        <v>6.7004883116883116</v>
      </c>
      <c r="T86">
        <v>0</v>
      </c>
      <c r="U86">
        <v>330.95521253735768</v>
      </c>
      <c r="V86">
        <v>5.2652544910179637</v>
      </c>
      <c r="W86">
        <v>11.489963036380598</v>
      </c>
      <c r="X86">
        <v>24.978029028186793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2.3149499999999996</v>
      </c>
      <c r="AE86">
        <v>4.1858595999999988</v>
      </c>
      <c r="AF86">
        <v>0</v>
      </c>
      <c r="AG86">
        <v>0</v>
      </c>
      <c r="AH86">
        <v>14.432400000000003</v>
      </c>
      <c r="AI86">
        <v>0</v>
      </c>
      <c r="AJ86">
        <v>0</v>
      </c>
      <c r="AK86">
        <v>6.7038399999999996</v>
      </c>
      <c r="AL86">
        <v>0.64922000000000013</v>
      </c>
      <c r="AM86">
        <v>0.80586800000000014</v>
      </c>
      <c r="AN86">
        <v>0</v>
      </c>
      <c r="AO86">
        <v>3.7338000000000003E-2</v>
      </c>
      <c r="AP86">
        <v>1.3013575663412231</v>
      </c>
      <c r="AQ86">
        <v>0</v>
      </c>
      <c r="AR86">
        <v>2.8039999999999998</v>
      </c>
      <c r="AS86">
        <v>2.3918999999999997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674.47430470166637</v>
      </c>
      <c r="DN86">
        <v>23.161587950968372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82.077447487962189</v>
      </c>
      <c r="L87">
        <v>65.22502305097629</v>
      </c>
      <c r="M87">
        <v>0</v>
      </c>
      <c r="N87">
        <v>30.001970572779818</v>
      </c>
      <c r="O87">
        <v>50.382674755352973</v>
      </c>
      <c r="P87">
        <v>43.85694249649368</v>
      </c>
      <c r="Q87">
        <v>2.5433068750000003</v>
      </c>
      <c r="R87">
        <v>8.5321164510166358</v>
      </c>
      <c r="S87">
        <v>6.7004883116883116</v>
      </c>
      <c r="T87">
        <v>0</v>
      </c>
      <c r="U87">
        <v>330.95521253735768</v>
      </c>
      <c r="V87">
        <v>5.2652544910179637</v>
      </c>
      <c r="W87">
        <v>11.489963036380598</v>
      </c>
      <c r="X87">
        <v>24.978029028186793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4.1858595999999988</v>
      </c>
      <c r="AF87">
        <v>0</v>
      </c>
      <c r="AG87">
        <v>0</v>
      </c>
      <c r="AH87">
        <v>9.6216000000000008</v>
      </c>
      <c r="AI87">
        <v>0</v>
      </c>
      <c r="AJ87">
        <v>0</v>
      </c>
      <c r="AK87">
        <v>6.7038399999999996</v>
      </c>
      <c r="AL87">
        <v>0.64922000000000013</v>
      </c>
      <c r="AM87">
        <v>0</v>
      </c>
      <c r="AN87">
        <v>0</v>
      </c>
      <c r="AO87">
        <v>3.7338000000000003E-2</v>
      </c>
      <c r="AP87">
        <v>1.3013575663412231</v>
      </c>
      <c r="AQ87">
        <v>0</v>
      </c>
      <c r="AR87">
        <v>12.618</v>
      </c>
      <c r="AS87">
        <v>2.3918999999999997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676.2934855561582</v>
      </c>
      <c r="DN87">
        <v>23.224058704395958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82.077447487962189</v>
      </c>
      <c r="L88">
        <v>65.22502305097629</v>
      </c>
      <c r="M88">
        <v>0</v>
      </c>
      <c r="N88">
        <v>30.001970572779818</v>
      </c>
      <c r="O88">
        <v>50.382674755352973</v>
      </c>
      <c r="P88">
        <v>43.85694249649368</v>
      </c>
      <c r="Q88">
        <v>2.5433068750000003</v>
      </c>
      <c r="R88">
        <v>8.5321164510166358</v>
      </c>
      <c r="S88">
        <v>6.7004883116883116</v>
      </c>
      <c r="T88">
        <v>0</v>
      </c>
      <c r="U88">
        <v>330.95521253735768</v>
      </c>
      <c r="V88">
        <v>5.2652544910179637</v>
      </c>
      <c r="W88">
        <v>11.489963036380598</v>
      </c>
      <c r="X88">
        <v>24.978029028186793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4.1858595999999988</v>
      </c>
      <c r="AF88">
        <v>0</v>
      </c>
      <c r="AG88">
        <v>0</v>
      </c>
      <c r="AH88">
        <v>7.2162000000000015</v>
      </c>
      <c r="AI88">
        <v>0</v>
      </c>
      <c r="AJ88">
        <v>0</v>
      </c>
      <c r="AK88">
        <v>6.7038399999999996</v>
      </c>
      <c r="AL88">
        <v>0.64922000000000013</v>
      </c>
      <c r="AM88">
        <v>0</v>
      </c>
      <c r="AN88">
        <v>0</v>
      </c>
      <c r="AO88">
        <v>3.7338000000000003E-2</v>
      </c>
      <c r="AP88">
        <v>1.3013575663412231</v>
      </c>
      <c r="AQ88">
        <v>0</v>
      </c>
      <c r="AR88">
        <v>12.618</v>
      </c>
      <c r="AS88">
        <v>2.3918999999999997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673.96794483615815</v>
      </c>
      <c r="DN88">
        <v>23.144199424395957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82.077447487962189</v>
      </c>
      <c r="L89">
        <v>65.226193648060132</v>
      </c>
      <c r="M89">
        <v>0</v>
      </c>
      <c r="N89">
        <v>30.001970572779818</v>
      </c>
      <c r="O89">
        <v>50.382674755352973</v>
      </c>
      <c r="P89">
        <v>43.85694249649368</v>
      </c>
      <c r="Q89">
        <v>0</v>
      </c>
      <c r="R89">
        <v>8.5321164510166358</v>
      </c>
      <c r="S89">
        <v>3.0001363383416804</v>
      </c>
      <c r="T89">
        <v>0</v>
      </c>
      <c r="U89">
        <v>330.95521253735768</v>
      </c>
      <c r="V89">
        <v>5.2652544910179637</v>
      </c>
      <c r="W89">
        <v>11.489963036380598</v>
      </c>
      <c r="X89">
        <v>24.978029028186793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4.1858595999999988</v>
      </c>
      <c r="AF89">
        <v>0</v>
      </c>
      <c r="AG89">
        <v>0</v>
      </c>
      <c r="AH89">
        <v>4.8108000000000004</v>
      </c>
      <c r="AI89">
        <v>0</v>
      </c>
      <c r="AJ89">
        <v>0</v>
      </c>
      <c r="AK89">
        <v>6.7038399999999996</v>
      </c>
      <c r="AL89">
        <v>0.64922000000000013</v>
      </c>
      <c r="AM89">
        <v>0</v>
      </c>
      <c r="AN89">
        <v>0</v>
      </c>
      <c r="AO89">
        <v>7.467600000000002E-2</v>
      </c>
      <c r="AP89">
        <v>1.3013575663412231</v>
      </c>
      <c r="AQ89">
        <v>0</v>
      </c>
      <c r="AR89">
        <v>2.8039999999999998</v>
      </c>
      <c r="AS89">
        <v>2.3918999999999997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656.15508950001072</v>
      </c>
      <c r="DN89">
        <v>22.53250450928056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82.077447487962189</v>
      </c>
      <c r="L90">
        <v>65.226910081753346</v>
      </c>
      <c r="M90">
        <v>0</v>
      </c>
      <c r="N90">
        <v>30.001970572779818</v>
      </c>
      <c r="O90">
        <v>50.382674755352973</v>
      </c>
      <c r="P90">
        <v>43.85694249649368</v>
      </c>
      <c r="Q90">
        <v>0</v>
      </c>
      <c r="R90">
        <v>8.5321164510166358</v>
      </c>
      <c r="S90">
        <v>3.0001363383416804</v>
      </c>
      <c r="T90">
        <v>0</v>
      </c>
      <c r="U90">
        <v>330.95521253735768</v>
      </c>
      <c r="V90">
        <v>5.2652544910179637</v>
      </c>
      <c r="W90">
        <v>11.489963036380598</v>
      </c>
      <c r="X90">
        <v>24.978029028186793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4.1858595999999988</v>
      </c>
      <c r="AF90">
        <v>0</v>
      </c>
      <c r="AG90">
        <v>0</v>
      </c>
      <c r="AH90">
        <v>4.8108000000000004</v>
      </c>
      <c r="AI90">
        <v>0</v>
      </c>
      <c r="AJ90">
        <v>0</v>
      </c>
      <c r="AK90">
        <v>6.7038399999999996</v>
      </c>
      <c r="AL90">
        <v>0.64922000000000013</v>
      </c>
      <c r="AM90">
        <v>0</v>
      </c>
      <c r="AN90">
        <v>0</v>
      </c>
      <c r="AO90">
        <v>7.467600000000002E-2</v>
      </c>
      <c r="AP90">
        <v>1.3013575663412231</v>
      </c>
      <c r="AQ90">
        <v>0</v>
      </c>
      <c r="AR90">
        <v>2.2432000000000007</v>
      </c>
      <c r="AS90">
        <v>2.3918999999999997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655.61360081138571</v>
      </c>
      <c r="DN90">
        <v>22.513909631598867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82.077447487962189</v>
      </c>
      <c r="L91">
        <v>65.226424686995145</v>
      </c>
      <c r="M91">
        <v>0</v>
      </c>
      <c r="N91">
        <v>30.001970572779818</v>
      </c>
      <c r="O91">
        <v>50.382674755352973</v>
      </c>
      <c r="P91">
        <v>43.85694249649368</v>
      </c>
      <c r="Q91">
        <v>0</v>
      </c>
      <c r="R91">
        <v>8.5321164510166358</v>
      </c>
      <c r="S91">
        <v>3.0001363383416804</v>
      </c>
      <c r="T91">
        <v>0</v>
      </c>
      <c r="U91">
        <v>330.95521253735768</v>
      </c>
      <c r="V91">
        <v>5.2652544910179637</v>
      </c>
      <c r="W91">
        <v>11.489963036380598</v>
      </c>
      <c r="X91">
        <v>24.978029028186793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4.1858595999999988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6.7038399999999996</v>
      </c>
      <c r="AL91">
        <v>0.64922000000000013</v>
      </c>
      <c r="AM91">
        <v>0</v>
      </c>
      <c r="AN91">
        <v>0</v>
      </c>
      <c r="AO91">
        <v>7.467600000000002E-2</v>
      </c>
      <c r="AP91">
        <v>1.3013575663412231</v>
      </c>
      <c r="AQ91">
        <v>0</v>
      </c>
      <c r="AR91">
        <v>2.2432000000000007</v>
      </c>
      <c r="AS91">
        <v>2.3918999999999997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650.96205009059111</v>
      </c>
      <c r="DN91">
        <v>22.354174957635255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82.077447487962189</v>
      </c>
      <c r="L92">
        <v>65.226255208164574</v>
      </c>
      <c r="M92">
        <v>0</v>
      </c>
      <c r="N92">
        <v>30.001970572779818</v>
      </c>
      <c r="O92">
        <v>50.382674755352973</v>
      </c>
      <c r="P92">
        <v>43.85694249649368</v>
      </c>
      <c r="Q92">
        <v>0</v>
      </c>
      <c r="R92">
        <v>8.5321164510166358</v>
      </c>
      <c r="S92">
        <v>3.0001363383416804</v>
      </c>
      <c r="T92">
        <v>0</v>
      </c>
      <c r="U92">
        <v>330.95521253735768</v>
      </c>
      <c r="V92">
        <v>5.2652544910179637</v>
      </c>
      <c r="W92">
        <v>11.489963036380598</v>
      </c>
      <c r="X92">
        <v>24.978029028186793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4.1858595999999988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6.7038399999999996</v>
      </c>
      <c r="AL92">
        <v>0.64922000000000013</v>
      </c>
      <c r="AM92">
        <v>0</v>
      </c>
      <c r="AN92">
        <v>0</v>
      </c>
      <c r="AO92">
        <v>7.467600000000002E-2</v>
      </c>
      <c r="AP92">
        <v>1.3013575663412231</v>
      </c>
      <c r="AQ92">
        <v>0</v>
      </c>
      <c r="AR92">
        <v>2.2432000000000007</v>
      </c>
      <c r="AS92">
        <v>2.3918999999999997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650.96188624082129</v>
      </c>
      <c r="DN92">
        <v>22.354169328574454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82.077447487962189</v>
      </c>
      <c r="L93">
        <v>55.004502026635784</v>
      </c>
      <c r="M93">
        <v>0</v>
      </c>
      <c r="N93">
        <v>30.001970572779818</v>
      </c>
      <c r="O93">
        <v>50.382674755352973</v>
      </c>
      <c r="P93">
        <v>43.85694249649368</v>
      </c>
      <c r="Q93">
        <v>0</v>
      </c>
      <c r="R93">
        <v>8.5321164510166358</v>
      </c>
      <c r="S93">
        <v>3.0001363383416804</v>
      </c>
      <c r="T93">
        <v>0</v>
      </c>
      <c r="U93">
        <v>330.95521253735768</v>
      </c>
      <c r="V93">
        <v>5.2652544910179637</v>
      </c>
      <c r="W93">
        <v>11.489963036380598</v>
      </c>
      <c r="X93">
        <v>24.978029028186793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4.1858595999999988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6.7038399999999996</v>
      </c>
      <c r="AL93">
        <v>0.64922000000000013</v>
      </c>
      <c r="AM93">
        <v>0</v>
      </c>
      <c r="AN93">
        <v>0</v>
      </c>
      <c r="AO93">
        <v>0</v>
      </c>
      <c r="AP93">
        <v>1.3013575663412231</v>
      </c>
      <c r="AQ93">
        <v>0</v>
      </c>
      <c r="AR93">
        <v>2.2432000000000007</v>
      </c>
      <c r="AS93">
        <v>2.3918999999999997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641.00729852259769</v>
      </c>
      <c r="DN93">
        <v>22.012327865269341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82.077447487962189</v>
      </c>
      <c r="L94">
        <v>45.002948732190958</v>
      </c>
      <c r="M94">
        <v>0</v>
      </c>
      <c r="N94">
        <v>30.001970572779818</v>
      </c>
      <c r="O94">
        <v>50.382674755352973</v>
      </c>
      <c r="P94">
        <v>43.85694249649368</v>
      </c>
      <c r="Q94">
        <v>0</v>
      </c>
      <c r="R94">
        <v>8.5321164510166358</v>
      </c>
      <c r="S94">
        <v>3.0001363383416804</v>
      </c>
      <c r="T94">
        <v>0</v>
      </c>
      <c r="U94">
        <v>330.95521253735768</v>
      </c>
      <c r="V94">
        <v>5.2652544910179637</v>
      </c>
      <c r="W94">
        <v>11.489963036380598</v>
      </c>
      <c r="X94">
        <v>24.978029028186793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4.1858595999999988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6.7038399999999996</v>
      </c>
      <c r="AL94">
        <v>3.2461000000000007</v>
      </c>
      <c r="AM94">
        <v>0</v>
      </c>
      <c r="AN94">
        <v>0</v>
      </c>
      <c r="AO94">
        <v>0</v>
      </c>
      <c r="AP94">
        <v>1.3013575663412231</v>
      </c>
      <c r="AQ94">
        <v>0</v>
      </c>
      <c r="AR94">
        <v>2.2432000000000007</v>
      </c>
      <c r="AS94">
        <v>2.3918999999999997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633.84846036121166</v>
      </c>
      <c r="DN94">
        <v>21.766492732210459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82.077447487962189</v>
      </c>
      <c r="L95">
        <v>35.002317417734524</v>
      </c>
      <c r="M95">
        <v>0</v>
      </c>
      <c r="N95">
        <v>30.001970572779818</v>
      </c>
      <c r="O95">
        <v>50.382674755352973</v>
      </c>
      <c r="P95">
        <v>43.85694249649368</v>
      </c>
      <c r="Q95">
        <v>0</v>
      </c>
      <c r="R95">
        <v>8.5321164510166358</v>
      </c>
      <c r="S95">
        <v>3.0001363383416804</v>
      </c>
      <c r="T95">
        <v>0</v>
      </c>
      <c r="U95">
        <v>330.95521253735768</v>
      </c>
      <c r="V95">
        <v>5.2652544910179637</v>
      </c>
      <c r="W95">
        <v>11.489963036380598</v>
      </c>
      <c r="X95">
        <v>24.978029028186793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4.1858595999999988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6.7038399999999996</v>
      </c>
      <c r="AL95">
        <v>15.345200000000004</v>
      </c>
      <c r="AM95">
        <v>0</v>
      </c>
      <c r="AN95">
        <v>0</v>
      </c>
      <c r="AO95">
        <v>0</v>
      </c>
      <c r="AP95">
        <v>1.3013575663412231</v>
      </c>
      <c r="AQ95">
        <v>0</v>
      </c>
      <c r="AR95">
        <v>2.2432000000000007</v>
      </c>
      <c r="AS95">
        <v>2.3918999999999997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635.87725973401996</v>
      </c>
      <c r="DN95">
        <v>21.836162044945716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82.077447487962189</v>
      </c>
      <c r="L96">
        <v>35.002317417734524</v>
      </c>
      <c r="M96">
        <v>0</v>
      </c>
      <c r="N96">
        <v>30.001970572779818</v>
      </c>
      <c r="O96">
        <v>50.382674755352973</v>
      </c>
      <c r="P96">
        <v>43.85694249649368</v>
      </c>
      <c r="Q96">
        <v>0</v>
      </c>
      <c r="R96">
        <v>8.5321164510166358</v>
      </c>
      <c r="S96">
        <v>3.0001363383416804</v>
      </c>
      <c r="T96">
        <v>0</v>
      </c>
      <c r="U96">
        <v>330.95521253735768</v>
      </c>
      <c r="V96">
        <v>5.2652544910179637</v>
      </c>
      <c r="W96">
        <v>11.489963036380598</v>
      </c>
      <c r="X96">
        <v>24.978029028186793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4.1858595999999988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6.7038399999999996</v>
      </c>
      <c r="AL96">
        <v>15.345200000000004</v>
      </c>
      <c r="AM96">
        <v>0</v>
      </c>
      <c r="AN96">
        <v>0</v>
      </c>
      <c r="AO96">
        <v>0</v>
      </c>
      <c r="AP96">
        <v>1.3013575663412231</v>
      </c>
      <c r="AQ96">
        <v>0</v>
      </c>
      <c r="AR96">
        <v>2.2432000000000007</v>
      </c>
      <c r="AS96">
        <v>2.3918999999999997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635.87725973401996</v>
      </c>
      <c r="DN96">
        <v>21.836162044945716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82.077447487962189</v>
      </c>
      <c r="L97">
        <v>35.002317417734524</v>
      </c>
      <c r="M97">
        <v>0</v>
      </c>
      <c r="N97">
        <v>30.001970572779818</v>
      </c>
      <c r="O97">
        <v>50.382674755352973</v>
      </c>
      <c r="P97">
        <v>43.85694249649368</v>
      </c>
      <c r="Q97">
        <v>0</v>
      </c>
      <c r="R97">
        <v>8.5321164510166358</v>
      </c>
      <c r="S97">
        <v>3.0001363383416804</v>
      </c>
      <c r="T97">
        <v>0</v>
      </c>
      <c r="U97">
        <v>330.95521253735768</v>
      </c>
      <c r="V97">
        <v>5.2652544910179637</v>
      </c>
      <c r="W97">
        <v>11.489963036380598</v>
      </c>
      <c r="X97">
        <v>24.978029028186793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4.1858595999999988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6.7038399999999996</v>
      </c>
      <c r="AL97">
        <v>15.345200000000004</v>
      </c>
      <c r="AM97">
        <v>0</v>
      </c>
      <c r="AN97">
        <v>0</v>
      </c>
      <c r="AO97">
        <v>0</v>
      </c>
      <c r="AP97">
        <v>1.3013575663412231</v>
      </c>
      <c r="AQ97">
        <v>0</v>
      </c>
      <c r="AR97">
        <v>1.6824000000000003</v>
      </c>
      <c r="AS97">
        <v>2.3918999999999997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635.33507814162863</v>
      </c>
      <c r="DN97">
        <v>21.817543637337021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82.077447487962189</v>
      </c>
      <c r="L98">
        <v>29.995731566153491</v>
      </c>
      <c r="M98">
        <v>0</v>
      </c>
      <c r="N98">
        <v>30.001970572779818</v>
      </c>
      <c r="O98">
        <v>50.382674755352973</v>
      </c>
      <c r="P98">
        <v>43.85694249649368</v>
      </c>
      <c r="Q98">
        <v>0</v>
      </c>
      <c r="R98">
        <v>8.5321164510166358</v>
      </c>
      <c r="S98">
        <v>3.0001363383416804</v>
      </c>
      <c r="T98">
        <v>0</v>
      </c>
      <c r="U98">
        <v>330.95521253735768</v>
      </c>
      <c r="V98">
        <v>5.2652544910179637</v>
      </c>
      <c r="W98">
        <v>11.489963036380598</v>
      </c>
      <c r="X98">
        <v>24.978029028186793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4.1858595999999988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6.7038399999999996</v>
      </c>
      <c r="AL98">
        <v>15.345200000000004</v>
      </c>
      <c r="AM98">
        <v>0</v>
      </c>
      <c r="AN98">
        <v>0</v>
      </c>
      <c r="AO98">
        <v>0</v>
      </c>
      <c r="AP98">
        <v>1.3013575663412231</v>
      </c>
      <c r="AQ98">
        <v>0</v>
      </c>
      <c r="AR98">
        <v>1.6824000000000003</v>
      </c>
      <c r="AS98">
        <v>2.3918999999999997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630.49471094032015</v>
      </c>
      <c r="DN98">
        <v>21.65132498706453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1.8242754689628067</v>
      </c>
      <c r="L99">
        <f t="shared" si="2"/>
        <v>1.3547764790573091</v>
      </c>
      <c r="M99">
        <f t="shared" si="2"/>
        <v>0</v>
      </c>
      <c r="N99">
        <f t="shared" si="2"/>
        <v>0.72004729374671661</v>
      </c>
      <c r="O99">
        <f t="shared" si="2"/>
        <v>1.2091841941284724</v>
      </c>
      <c r="P99">
        <f t="shared" si="2"/>
        <v>1.0525666199158465</v>
      </c>
      <c r="Q99">
        <f t="shared" si="2"/>
        <v>4.2534198165753913E-2</v>
      </c>
      <c r="R99">
        <f t="shared" si="2"/>
        <v>0.19186759202506579</v>
      </c>
      <c r="S99">
        <f t="shared" si="2"/>
        <v>0.12197444784739431</v>
      </c>
      <c r="T99">
        <f t="shared" si="2"/>
        <v>0</v>
      </c>
      <c r="U99">
        <f t="shared" si="2"/>
        <v>7.942925100896602</v>
      </c>
      <c r="V99">
        <f t="shared" si="2"/>
        <v>0.11452139966317376</v>
      </c>
      <c r="W99">
        <f t="shared" si="2"/>
        <v>0.27513957168790076</v>
      </c>
      <c r="X99">
        <f t="shared" si="2"/>
        <v>0.59947269667648273</v>
      </c>
      <c r="Y99">
        <f t="shared" si="2"/>
        <v>0</v>
      </c>
      <c r="Z99">
        <f t="shared" si="2"/>
        <v>1.6782440399999994E-2</v>
      </c>
      <c r="AA99">
        <f t="shared" si="2"/>
        <v>3.4118810247544498E-2</v>
      </c>
      <c r="AB99">
        <f t="shared" si="2"/>
        <v>5.4355458000000044E-2</v>
      </c>
      <c r="AC99">
        <f t="shared" si="2"/>
        <v>1.2379751999999992E-2</v>
      </c>
      <c r="AD99">
        <f t="shared" si="2"/>
        <v>4.2133432000000005E-2</v>
      </c>
      <c r="AE99">
        <f t="shared" si="2"/>
        <v>0.14123332759999987</v>
      </c>
      <c r="AF99">
        <f t="shared" si="2"/>
        <v>0</v>
      </c>
      <c r="AG99">
        <f t="shared" si="2"/>
        <v>0</v>
      </c>
      <c r="AH99">
        <f t="shared" si="2"/>
        <v>0.24586796099999983</v>
      </c>
      <c r="AI99">
        <f t="shared" si="2"/>
        <v>2.0019705900000004E-2</v>
      </c>
      <c r="AJ99">
        <f t="shared" si="2"/>
        <v>0</v>
      </c>
      <c r="AK99">
        <f t="shared" si="2"/>
        <v>0.16089216000000026</v>
      </c>
      <c r="AL99">
        <f t="shared" si="2"/>
        <v>7.8998270000000079E-2</v>
      </c>
      <c r="AM99">
        <f t="shared" si="2"/>
        <v>1.6071649E-2</v>
      </c>
      <c r="AN99">
        <f t="shared" si="2"/>
        <v>0</v>
      </c>
      <c r="AO99">
        <f t="shared" si="2"/>
        <v>3.9204900000000048E-3</v>
      </c>
      <c r="AP99">
        <f t="shared" si="2"/>
        <v>3.6208972925878165E-2</v>
      </c>
      <c r="AQ99">
        <f t="shared" si="2"/>
        <v>0</v>
      </c>
      <c r="AR99">
        <f t="shared" si="2"/>
        <v>7.9493400000000006E-2</v>
      </c>
      <c r="AS99">
        <f t="shared" si="2"/>
        <v>7.1163125298394317E-2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15.916352038159872</v>
      </c>
      <c r="DN99">
        <f t="shared" si="3"/>
        <v>0.54657197898545662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4.6752811703396739</v>
      </c>
      <c r="L3">
        <v>318.0039385570787</v>
      </c>
      <c r="M3">
        <v>13.807170765341301</v>
      </c>
      <c r="N3">
        <v>36.240311350499212</v>
      </c>
      <c r="O3">
        <v>0</v>
      </c>
      <c r="P3">
        <v>27.151998597475455</v>
      </c>
      <c r="Q3">
        <v>2.9992651048088779</v>
      </c>
      <c r="R3">
        <v>10.3029080973009</v>
      </c>
      <c r="S3">
        <v>4.0036302170283804</v>
      </c>
      <c r="T3">
        <v>0</v>
      </c>
      <c r="U3">
        <v>25.703150393953614</v>
      </c>
      <c r="V3">
        <v>6.3617514970059892</v>
      </c>
      <c r="W3">
        <v>12.999895172574629</v>
      </c>
      <c r="X3">
        <v>30.170149347917548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5.0553983999999996</v>
      </c>
      <c r="AF3">
        <v>2.7225000000000001</v>
      </c>
      <c r="AG3">
        <v>6.1272868799999998</v>
      </c>
      <c r="AH3">
        <v>6.3918800000000005</v>
      </c>
      <c r="AI3">
        <v>0</v>
      </c>
      <c r="AJ3">
        <v>0</v>
      </c>
      <c r="AK3">
        <v>8.0974399999999971</v>
      </c>
      <c r="AL3">
        <v>0</v>
      </c>
      <c r="AM3">
        <v>0</v>
      </c>
      <c r="AN3">
        <v>0.59302999999999995</v>
      </c>
      <c r="AO3">
        <v>0.36079680000000003</v>
      </c>
      <c r="AP3">
        <v>1.5721062785249278</v>
      </c>
      <c r="AQ3">
        <v>0</v>
      </c>
      <c r="AR3">
        <v>15.241500000000002</v>
      </c>
      <c r="AS3">
        <v>9.7859422772821887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530.16144278686147</v>
      </c>
      <c r="DN3">
        <v>18.205888120269982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4.6752811703396739</v>
      </c>
      <c r="L4">
        <v>318.0039385570787</v>
      </c>
      <c r="M4">
        <v>13.807170765341301</v>
      </c>
      <c r="N4">
        <v>36.240311350499212</v>
      </c>
      <c r="O4">
        <v>0</v>
      </c>
      <c r="P4">
        <v>27.151998597475455</v>
      </c>
      <c r="Q4">
        <v>2.9992651048088779</v>
      </c>
      <c r="R4">
        <v>10.3029080973009</v>
      </c>
      <c r="S4">
        <v>4.0036302170283804</v>
      </c>
      <c r="T4">
        <v>0</v>
      </c>
      <c r="U4">
        <v>25.703150393953614</v>
      </c>
      <c r="V4">
        <v>6.3617514970059892</v>
      </c>
      <c r="W4">
        <v>12.999895172574629</v>
      </c>
      <c r="X4">
        <v>30.170149347917548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5.0553983999999996</v>
      </c>
      <c r="AF4">
        <v>2.7225000000000001</v>
      </c>
      <c r="AG4">
        <v>6.1272868799999998</v>
      </c>
      <c r="AH4">
        <v>6.3918800000000005</v>
      </c>
      <c r="AI4">
        <v>0</v>
      </c>
      <c r="AJ4">
        <v>0</v>
      </c>
      <c r="AK4">
        <v>8.0974399999999971</v>
      </c>
      <c r="AL4">
        <v>0</v>
      </c>
      <c r="AM4">
        <v>0</v>
      </c>
      <c r="AN4">
        <v>0.59302999999999995</v>
      </c>
      <c r="AO4">
        <v>0.36079680000000003</v>
      </c>
      <c r="AP4">
        <v>1.5721062785249278</v>
      </c>
      <c r="AQ4">
        <v>0</v>
      </c>
      <c r="AR4">
        <v>15.241500000000002</v>
      </c>
      <c r="AS4">
        <v>9.7859422772821887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530.16144278686147</v>
      </c>
      <c r="DN4">
        <v>18.205888120269982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4.6754072427063109</v>
      </c>
      <c r="L5">
        <v>318.0039385570787</v>
      </c>
      <c r="M5">
        <v>13.807170765341301</v>
      </c>
      <c r="N5">
        <v>36.240311350499212</v>
      </c>
      <c r="O5">
        <v>0</v>
      </c>
      <c r="P5">
        <v>27.151998597475455</v>
      </c>
      <c r="Q5">
        <v>2.9992651048088779</v>
      </c>
      <c r="R5">
        <v>10.3029080973009</v>
      </c>
      <c r="S5">
        <v>4.0036302170283804</v>
      </c>
      <c r="T5">
        <v>0</v>
      </c>
      <c r="U5">
        <v>25.703150393953614</v>
      </c>
      <c r="V5">
        <v>6.3617514970059892</v>
      </c>
      <c r="W5">
        <v>12.999895172574629</v>
      </c>
      <c r="X5">
        <v>30.170149347917548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5.0553983999999996</v>
      </c>
      <c r="AF5">
        <v>2.7225000000000001</v>
      </c>
      <c r="AG5">
        <v>6.1272868799999998</v>
      </c>
      <c r="AH5">
        <v>6.3918800000000005</v>
      </c>
      <c r="AI5">
        <v>0</v>
      </c>
      <c r="AJ5">
        <v>0</v>
      </c>
      <c r="AK5">
        <v>8.0974399999999971</v>
      </c>
      <c r="AL5">
        <v>0</v>
      </c>
      <c r="AM5">
        <v>0</v>
      </c>
      <c r="AN5">
        <v>0.59302999999999995</v>
      </c>
      <c r="AO5">
        <v>0.36079680000000003</v>
      </c>
      <c r="AP5">
        <v>1.5721062785249278</v>
      </c>
      <c r="AQ5">
        <v>0</v>
      </c>
      <c r="AR5">
        <v>2.7096000000000009</v>
      </c>
      <c r="AS5">
        <v>9.7859422772821887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518.04572387650546</v>
      </c>
      <c r="DN5">
        <v>17.789833102992631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4.6754072427063109</v>
      </c>
      <c r="L6">
        <v>318.0039385570787</v>
      </c>
      <c r="M6">
        <v>13.807170765341301</v>
      </c>
      <c r="N6">
        <v>36.240311350499212</v>
      </c>
      <c r="O6">
        <v>0</v>
      </c>
      <c r="P6">
        <v>27.151998597475455</v>
      </c>
      <c r="Q6">
        <v>2.9992651048088779</v>
      </c>
      <c r="R6">
        <v>10.3029080973009</v>
      </c>
      <c r="S6">
        <v>4.0036302170283804</v>
      </c>
      <c r="T6">
        <v>0</v>
      </c>
      <c r="U6">
        <v>25.703150393953614</v>
      </c>
      <c r="V6">
        <v>6.3617514970059892</v>
      </c>
      <c r="W6">
        <v>12.999895172574629</v>
      </c>
      <c r="X6">
        <v>30.170149347917548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5.0553983999999996</v>
      </c>
      <c r="AF6">
        <v>2.7225000000000001</v>
      </c>
      <c r="AG6">
        <v>6.1272868799999998</v>
      </c>
      <c r="AH6">
        <v>6.3918800000000005</v>
      </c>
      <c r="AI6">
        <v>0</v>
      </c>
      <c r="AJ6">
        <v>0</v>
      </c>
      <c r="AK6">
        <v>8.0974399999999971</v>
      </c>
      <c r="AL6">
        <v>0</v>
      </c>
      <c r="AM6">
        <v>0</v>
      </c>
      <c r="AN6">
        <v>0.59302999999999995</v>
      </c>
      <c r="AO6">
        <v>0.36079680000000003</v>
      </c>
      <c r="AP6">
        <v>1.5721062785249278</v>
      </c>
      <c r="AQ6">
        <v>0</v>
      </c>
      <c r="AR6">
        <v>2.0322000000000005</v>
      </c>
      <c r="AS6">
        <v>9.7859422772821887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517.39081337242931</v>
      </c>
      <c r="DN6">
        <v>17.767343607068717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4.6754072427063109</v>
      </c>
      <c r="L7">
        <v>318.0039385570787</v>
      </c>
      <c r="M7">
        <v>13.807170765341301</v>
      </c>
      <c r="N7">
        <v>36.240311350499212</v>
      </c>
      <c r="O7">
        <v>0</v>
      </c>
      <c r="P7">
        <v>27.151998597475455</v>
      </c>
      <c r="Q7">
        <v>2.9992651048088779</v>
      </c>
      <c r="R7">
        <v>10.3029080973009</v>
      </c>
      <c r="S7">
        <v>4.0036302170283804</v>
      </c>
      <c r="T7">
        <v>0</v>
      </c>
      <c r="U7">
        <v>25.703150393953614</v>
      </c>
      <c r="V7">
        <v>6.3617514970059892</v>
      </c>
      <c r="W7">
        <v>12.999895172574629</v>
      </c>
      <c r="X7">
        <v>30.170149347917548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5.0553983999999996</v>
      </c>
      <c r="AF7">
        <v>2.7225000000000001</v>
      </c>
      <c r="AG7">
        <v>6.1272868799999998</v>
      </c>
      <c r="AH7">
        <v>6.3918800000000005</v>
      </c>
      <c r="AI7">
        <v>0</v>
      </c>
      <c r="AJ7">
        <v>0</v>
      </c>
      <c r="AK7">
        <v>8.0974399999999971</v>
      </c>
      <c r="AL7">
        <v>0</v>
      </c>
      <c r="AM7">
        <v>0</v>
      </c>
      <c r="AN7">
        <v>0.59302999999999995</v>
      </c>
      <c r="AO7">
        <v>0.36079680000000003</v>
      </c>
      <c r="AP7">
        <v>3.6578982835578757</v>
      </c>
      <c r="AQ7">
        <v>0</v>
      </c>
      <c r="AR7">
        <v>2.0322000000000005</v>
      </c>
      <c r="AS7">
        <v>3.507950000000001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513.33767210562917</v>
      </c>
      <c r="DN7">
        <v>17.628284601619644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4.6754072427063109</v>
      </c>
      <c r="L8">
        <v>318.0039385570787</v>
      </c>
      <c r="M8">
        <v>13.807170765341301</v>
      </c>
      <c r="N8">
        <v>36.240311350499212</v>
      </c>
      <c r="O8">
        <v>0</v>
      </c>
      <c r="P8">
        <v>27.151998597475455</v>
      </c>
      <c r="Q8">
        <v>2.9992651048088779</v>
      </c>
      <c r="R8">
        <v>10.3029080973009</v>
      </c>
      <c r="S8">
        <v>4.0036302170283804</v>
      </c>
      <c r="T8">
        <v>0</v>
      </c>
      <c r="U8">
        <v>25.703150393953614</v>
      </c>
      <c r="V8">
        <v>6.3617514970059892</v>
      </c>
      <c r="W8">
        <v>12.999895172574629</v>
      </c>
      <c r="X8">
        <v>30.170149347917548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5.0553983999999996</v>
      </c>
      <c r="AF8">
        <v>2.7225000000000001</v>
      </c>
      <c r="AG8">
        <v>6.1272868799999998</v>
      </c>
      <c r="AH8">
        <v>6.3918800000000005</v>
      </c>
      <c r="AI8">
        <v>0</v>
      </c>
      <c r="AJ8">
        <v>0</v>
      </c>
      <c r="AK8">
        <v>8.0974399999999971</v>
      </c>
      <c r="AL8">
        <v>0</v>
      </c>
      <c r="AM8">
        <v>0</v>
      </c>
      <c r="AN8">
        <v>0.59302999999999995</v>
      </c>
      <c r="AO8">
        <v>0.36079680000000003</v>
      </c>
      <c r="AP8">
        <v>3.6578982835578757</v>
      </c>
      <c r="AQ8">
        <v>0</v>
      </c>
      <c r="AR8">
        <v>2.0322000000000005</v>
      </c>
      <c r="AS8">
        <v>2.8889000000000005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512.73917457790094</v>
      </c>
      <c r="DN8">
        <v>17.607732129347863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4.6754072427063109</v>
      </c>
      <c r="L9">
        <v>318.0039385570787</v>
      </c>
      <c r="M9">
        <v>13.807170765341301</v>
      </c>
      <c r="N9">
        <v>36.240311350499212</v>
      </c>
      <c r="O9">
        <v>0</v>
      </c>
      <c r="P9">
        <v>27.151998597475455</v>
      </c>
      <c r="Q9">
        <v>2.9992651048088779</v>
      </c>
      <c r="R9">
        <v>10.3029080973009</v>
      </c>
      <c r="S9">
        <v>4.0036302170283804</v>
      </c>
      <c r="T9">
        <v>0</v>
      </c>
      <c r="U9">
        <v>25.703150393953614</v>
      </c>
      <c r="V9">
        <v>6.3617514970059892</v>
      </c>
      <c r="W9">
        <v>12.999895172574629</v>
      </c>
      <c r="X9">
        <v>30.170149347917548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5.0553983999999996</v>
      </c>
      <c r="AF9">
        <v>2.7225000000000001</v>
      </c>
      <c r="AG9">
        <v>6.1272868799999998</v>
      </c>
      <c r="AH9">
        <v>0</v>
      </c>
      <c r="AI9">
        <v>0</v>
      </c>
      <c r="AJ9">
        <v>0</v>
      </c>
      <c r="AK9">
        <v>8.0974399999999971</v>
      </c>
      <c r="AL9">
        <v>0</v>
      </c>
      <c r="AM9">
        <v>0</v>
      </c>
      <c r="AN9">
        <v>0.59302999999999995</v>
      </c>
      <c r="AO9">
        <v>0.36079680000000003</v>
      </c>
      <c r="AP9">
        <v>3.6578982835578757</v>
      </c>
      <c r="AQ9">
        <v>0</v>
      </c>
      <c r="AR9">
        <v>2.0322000000000005</v>
      </c>
      <c r="AS9">
        <v>2.8889000000000005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506.55950505526096</v>
      </c>
      <c r="DN9">
        <v>17.395521651987778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4.6753478074866308</v>
      </c>
      <c r="L10">
        <v>318.0039385570787</v>
      </c>
      <c r="M10">
        <v>13.807170765341301</v>
      </c>
      <c r="N10">
        <v>36.240311350499212</v>
      </c>
      <c r="O10">
        <v>0</v>
      </c>
      <c r="P10">
        <v>27.151998597475455</v>
      </c>
      <c r="Q10">
        <v>2.9992651048088779</v>
      </c>
      <c r="R10">
        <v>10.3029080973009</v>
      </c>
      <c r="S10">
        <v>4.0036302170283804</v>
      </c>
      <c r="T10">
        <v>0</v>
      </c>
      <c r="U10">
        <v>25.703150393953614</v>
      </c>
      <c r="V10">
        <v>6.3617514970059892</v>
      </c>
      <c r="W10">
        <v>12.999895172574629</v>
      </c>
      <c r="X10">
        <v>30.170149347917548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5.0553983999999996</v>
      </c>
      <c r="AF10">
        <v>2.7225000000000001</v>
      </c>
      <c r="AG10">
        <v>6.1272868799999998</v>
      </c>
      <c r="AH10">
        <v>0</v>
      </c>
      <c r="AI10">
        <v>0</v>
      </c>
      <c r="AJ10">
        <v>0</v>
      </c>
      <c r="AK10">
        <v>8.0974399999999971</v>
      </c>
      <c r="AL10">
        <v>0</v>
      </c>
      <c r="AM10">
        <v>0</v>
      </c>
      <c r="AN10">
        <v>0.59302999999999995</v>
      </c>
      <c r="AO10">
        <v>0.36079680000000003</v>
      </c>
      <c r="AP10">
        <v>3.6578982835578757</v>
      </c>
      <c r="AQ10">
        <v>0</v>
      </c>
      <c r="AR10">
        <v>2.0322000000000005</v>
      </c>
      <c r="AS10">
        <v>2.8889000000000005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506.55944759334818</v>
      </c>
      <c r="DN10">
        <v>17.395519678680884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4.6752748518557024</v>
      </c>
      <c r="L11">
        <v>318.00122374056696</v>
      </c>
      <c r="M11">
        <v>13.807170765341301</v>
      </c>
      <c r="N11">
        <v>36.240311350499212</v>
      </c>
      <c r="O11">
        <v>0</v>
      </c>
      <c r="P11">
        <v>27.151998597475455</v>
      </c>
      <c r="Q11">
        <v>3.1046674262734584</v>
      </c>
      <c r="R11">
        <v>10.301531910946196</v>
      </c>
      <c r="S11">
        <v>4.0034482758620689</v>
      </c>
      <c r="T11">
        <v>0</v>
      </c>
      <c r="U11">
        <v>25.703150393953614</v>
      </c>
      <c r="V11">
        <v>6.3616916387959872</v>
      </c>
      <c r="W11">
        <v>12.999895172574629</v>
      </c>
      <c r="X11">
        <v>30.170149347917548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5.0553983999999996</v>
      </c>
      <c r="AF11">
        <v>2.7225000000000001</v>
      </c>
      <c r="AG11">
        <v>6.1272868799999998</v>
      </c>
      <c r="AH11">
        <v>0</v>
      </c>
      <c r="AI11">
        <v>0</v>
      </c>
      <c r="AJ11">
        <v>0</v>
      </c>
      <c r="AK11">
        <v>8.0974399999999971</v>
      </c>
      <c r="AL11">
        <v>0</v>
      </c>
      <c r="AM11">
        <v>0</v>
      </c>
      <c r="AN11">
        <v>0.59302999999999995</v>
      </c>
      <c r="AO11">
        <v>0.36079680000000003</v>
      </c>
      <c r="AP11">
        <v>3.6578982835578757</v>
      </c>
      <c r="AQ11">
        <v>0</v>
      </c>
      <c r="AR11">
        <v>2.0322000000000005</v>
      </c>
      <c r="AS11">
        <v>1.6508000000000003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505.46009540049448</v>
      </c>
      <c r="DN11">
        <v>17.357768435125454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4.6752748518557024</v>
      </c>
      <c r="L12">
        <v>318.00122374056696</v>
      </c>
      <c r="M12">
        <v>13.807170765341301</v>
      </c>
      <c r="N12">
        <v>36.240311350499212</v>
      </c>
      <c r="O12">
        <v>0</v>
      </c>
      <c r="P12">
        <v>27.151998597475455</v>
      </c>
      <c r="Q12">
        <v>3</v>
      </c>
      <c r="R12">
        <v>10.301531910946196</v>
      </c>
      <c r="S12">
        <v>4.0034482758620689</v>
      </c>
      <c r="T12">
        <v>0</v>
      </c>
      <c r="U12">
        <v>25.703150393953614</v>
      </c>
      <c r="V12">
        <v>6.3616916387959872</v>
      </c>
      <c r="W12">
        <v>12.999895172574629</v>
      </c>
      <c r="X12">
        <v>30.170149347917548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5.0553983999999996</v>
      </c>
      <c r="AF12">
        <v>2.7225000000000001</v>
      </c>
      <c r="AG12">
        <v>6.1272868799999998</v>
      </c>
      <c r="AH12">
        <v>0</v>
      </c>
      <c r="AI12">
        <v>0</v>
      </c>
      <c r="AJ12">
        <v>0</v>
      </c>
      <c r="AK12">
        <v>8.0974399999999971</v>
      </c>
      <c r="AL12">
        <v>0</v>
      </c>
      <c r="AM12">
        <v>0</v>
      </c>
      <c r="AN12">
        <v>0.59302999999999995</v>
      </c>
      <c r="AO12">
        <v>0.36079680000000003</v>
      </c>
      <c r="AP12">
        <v>3.6578982835578757</v>
      </c>
      <c r="AQ12">
        <v>0</v>
      </c>
      <c r="AR12">
        <v>2.0322000000000005</v>
      </c>
      <c r="AS12">
        <v>1.6508000000000003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505.35890290719698</v>
      </c>
      <c r="DN12">
        <v>17.354293502149584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4.6752748518557024</v>
      </c>
      <c r="L13">
        <v>318.00122374056696</v>
      </c>
      <c r="M13">
        <v>13.807170765341301</v>
      </c>
      <c r="N13">
        <v>36.240311350499212</v>
      </c>
      <c r="O13">
        <v>0</v>
      </c>
      <c r="P13">
        <v>27.151998597475455</v>
      </c>
      <c r="Q13">
        <v>3</v>
      </c>
      <c r="R13">
        <v>10.301531910946196</v>
      </c>
      <c r="S13">
        <v>4.0034482758620689</v>
      </c>
      <c r="T13">
        <v>0</v>
      </c>
      <c r="U13">
        <v>25.703150393953614</v>
      </c>
      <c r="V13">
        <v>6.3616916387959872</v>
      </c>
      <c r="W13">
        <v>12.999895172574629</v>
      </c>
      <c r="X13">
        <v>30.170149347917548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5.0553983999999996</v>
      </c>
      <c r="AF13">
        <v>2.7225000000000001</v>
      </c>
      <c r="AG13">
        <v>6.1272868799999998</v>
      </c>
      <c r="AH13">
        <v>0</v>
      </c>
      <c r="AI13">
        <v>0</v>
      </c>
      <c r="AJ13">
        <v>0</v>
      </c>
      <c r="AK13">
        <v>8.0974399999999971</v>
      </c>
      <c r="AL13">
        <v>0</v>
      </c>
      <c r="AM13">
        <v>0</v>
      </c>
      <c r="AN13">
        <v>0.59302999999999995</v>
      </c>
      <c r="AO13">
        <v>0.36079680000000003</v>
      </c>
      <c r="AP13">
        <v>1.5721062785249278</v>
      </c>
      <c r="AQ13">
        <v>0</v>
      </c>
      <c r="AR13">
        <v>2.0322000000000005</v>
      </c>
      <c r="AS13">
        <v>1.6508000000000003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503.34248135003048</v>
      </c>
      <c r="DN13">
        <v>17.284923054283166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4.6752748518557024</v>
      </c>
      <c r="L14">
        <v>318.00122374056696</v>
      </c>
      <c r="M14">
        <v>13.807170765341301</v>
      </c>
      <c r="N14">
        <v>36.240311350499212</v>
      </c>
      <c r="O14">
        <v>0</v>
      </c>
      <c r="P14">
        <v>27.151998597475455</v>
      </c>
      <c r="Q14">
        <v>3</v>
      </c>
      <c r="R14">
        <v>10.301531910946196</v>
      </c>
      <c r="S14">
        <v>4.0034482758620689</v>
      </c>
      <c r="T14">
        <v>0</v>
      </c>
      <c r="U14">
        <v>25.703150393953614</v>
      </c>
      <c r="V14">
        <v>6.3616916387959872</v>
      </c>
      <c r="W14">
        <v>12.999895172574629</v>
      </c>
      <c r="X14">
        <v>30.170149347917548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5.0553983999999996</v>
      </c>
      <c r="AF14">
        <v>2.7225000000000001</v>
      </c>
      <c r="AG14">
        <v>6.1272868799999998</v>
      </c>
      <c r="AH14">
        <v>0</v>
      </c>
      <c r="AI14">
        <v>0</v>
      </c>
      <c r="AJ14">
        <v>0</v>
      </c>
      <c r="AK14">
        <v>8.0974399999999971</v>
      </c>
      <c r="AL14">
        <v>0</v>
      </c>
      <c r="AM14">
        <v>0</v>
      </c>
      <c r="AN14">
        <v>0.59302999999999995</v>
      </c>
      <c r="AO14">
        <v>0.36079680000000003</v>
      </c>
      <c r="AP14">
        <v>1.5721062785249278</v>
      </c>
      <c r="AQ14">
        <v>0</v>
      </c>
      <c r="AR14">
        <v>2.0322000000000005</v>
      </c>
      <c r="AS14">
        <v>1.6508000000000003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503.34248135003048</v>
      </c>
      <c r="DN14">
        <v>17.284923054283166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318.00122374056696</v>
      </c>
      <c r="M15">
        <v>13.807170765341301</v>
      </c>
      <c r="N15">
        <v>36.240311350499212</v>
      </c>
      <c r="O15">
        <v>0</v>
      </c>
      <c r="P15">
        <v>27.151998597475455</v>
      </c>
      <c r="Q15">
        <v>3</v>
      </c>
      <c r="R15">
        <v>0</v>
      </c>
      <c r="S15">
        <v>4.0034482758620689</v>
      </c>
      <c r="T15">
        <v>0</v>
      </c>
      <c r="U15">
        <v>25.703150393953614</v>
      </c>
      <c r="V15">
        <v>0</v>
      </c>
      <c r="W15">
        <v>1.1170832303422755</v>
      </c>
      <c r="X15">
        <v>30.170149347917548</v>
      </c>
      <c r="Y15">
        <v>0</v>
      </c>
      <c r="Z15">
        <v>0.33750000000000013</v>
      </c>
      <c r="AA15">
        <v>0</v>
      </c>
      <c r="AB15">
        <v>0</v>
      </c>
      <c r="AC15">
        <v>0</v>
      </c>
      <c r="AD15">
        <v>0</v>
      </c>
      <c r="AE15">
        <v>5.0553983999999996</v>
      </c>
      <c r="AF15">
        <v>2.7225000000000001</v>
      </c>
      <c r="AG15">
        <v>6.1272868799999998</v>
      </c>
      <c r="AH15">
        <v>7.1763380000000003</v>
      </c>
      <c r="AI15">
        <v>0</v>
      </c>
      <c r="AJ15">
        <v>0</v>
      </c>
      <c r="AK15">
        <v>8.0974399999999971</v>
      </c>
      <c r="AL15">
        <v>0</v>
      </c>
      <c r="AM15">
        <v>0</v>
      </c>
      <c r="AN15">
        <v>0.59302999999999995</v>
      </c>
      <c r="AO15">
        <v>0.36079680000000003</v>
      </c>
      <c r="AP15">
        <v>1.5721062785249278</v>
      </c>
      <c r="AQ15">
        <v>0</v>
      </c>
      <c r="AR15">
        <v>2.0322000000000005</v>
      </c>
      <c r="AS15">
        <v>1.6508000000000003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478.48849733533513</v>
      </c>
      <c r="DN15">
        <v>16.431434725148254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318.00122374056696</v>
      </c>
      <c r="M16">
        <v>13.807170765341301</v>
      </c>
      <c r="N16">
        <v>36.240311350499212</v>
      </c>
      <c r="O16">
        <v>0</v>
      </c>
      <c r="P16">
        <v>27.151998597475455</v>
      </c>
      <c r="Q16">
        <v>3</v>
      </c>
      <c r="R16">
        <v>0</v>
      </c>
      <c r="S16">
        <v>4.0034482758620689</v>
      </c>
      <c r="T16">
        <v>0</v>
      </c>
      <c r="U16">
        <v>25.703150393953614</v>
      </c>
      <c r="V16">
        <v>0</v>
      </c>
      <c r="W16">
        <v>0</v>
      </c>
      <c r="X16">
        <v>30.170149347917548</v>
      </c>
      <c r="Y16">
        <v>0</v>
      </c>
      <c r="Z16">
        <v>0.33750000000000013</v>
      </c>
      <c r="AA16">
        <v>0</v>
      </c>
      <c r="AB16">
        <v>0</v>
      </c>
      <c r="AC16">
        <v>0</v>
      </c>
      <c r="AD16">
        <v>0</v>
      </c>
      <c r="AE16">
        <v>5.0553983999999996</v>
      </c>
      <c r="AF16">
        <v>2.7225000000000001</v>
      </c>
      <c r="AG16">
        <v>6.1272868799999998</v>
      </c>
      <c r="AH16">
        <v>7.1763380000000003</v>
      </c>
      <c r="AI16">
        <v>0</v>
      </c>
      <c r="AJ16">
        <v>0</v>
      </c>
      <c r="AK16">
        <v>8.0974399999999971</v>
      </c>
      <c r="AL16">
        <v>0</v>
      </c>
      <c r="AM16">
        <v>0</v>
      </c>
      <c r="AN16">
        <v>0.59302999999999995</v>
      </c>
      <c r="AO16">
        <v>0.36079680000000003</v>
      </c>
      <c r="AP16">
        <v>1.5721062785249278</v>
      </c>
      <c r="AQ16">
        <v>0</v>
      </c>
      <c r="AR16">
        <v>2.0322000000000005</v>
      </c>
      <c r="AS16">
        <v>1.6508000000000003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477.40850126502983</v>
      </c>
      <c r="DN16">
        <v>16.39434756511125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318.00122374056696</v>
      </c>
      <c r="M17">
        <v>13.807170765341301</v>
      </c>
      <c r="N17">
        <v>36.240311350499212</v>
      </c>
      <c r="O17">
        <v>0</v>
      </c>
      <c r="P17">
        <v>27.151998597475455</v>
      </c>
      <c r="Q17">
        <v>3</v>
      </c>
      <c r="R17">
        <v>0</v>
      </c>
      <c r="S17">
        <v>4.0034482758620689</v>
      </c>
      <c r="T17">
        <v>0</v>
      </c>
      <c r="U17">
        <v>25.703150393953614</v>
      </c>
      <c r="V17">
        <v>0</v>
      </c>
      <c r="W17">
        <v>0</v>
      </c>
      <c r="X17">
        <v>30.170149347917548</v>
      </c>
      <c r="Y17">
        <v>0</v>
      </c>
      <c r="Z17">
        <v>0.33750000000000013</v>
      </c>
      <c r="AA17">
        <v>0</v>
      </c>
      <c r="AB17">
        <v>0</v>
      </c>
      <c r="AC17">
        <v>0</v>
      </c>
      <c r="AD17">
        <v>0</v>
      </c>
      <c r="AE17">
        <v>5.0553983999999996</v>
      </c>
      <c r="AF17">
        <v>2.7225000000000001</v>
      </c>
      <c r="AG17">
        <v>6.1272868799999998</v>
      </c>
      <c r="AH17">
        <v>7.1763380000000003</v>
      </c>
      <c r="AI17">
        <v>0</v>
      </c>
      <c r="AJ17">
        <v>0</v>
      </c>
      <c r="AK17">
        <v>8.0974399999999971</v>
      </c>
      <c r="AL17">
        <v>0</v>
      </c>
      <c r="AM17">
        <v>0</v>
      </c>
      <c r="AN17">
        <v>0.59302999999999995</v>
      </c>
      <c r="AO17">
        <v>0.36079680000000003</v>
      </c>
      <c r="AP17">
        <v>1.5721062785249278</v>
      </c>
      <c r="AQ17">
        <v>0</v>
      </c>
      <c r="AR17">
        <v>2.0322000000000005</v>
      </c>
      <c r="AS17">
        <v>1.6508000000000003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477.40850126502983</v>
      </c>
      <c r="DN17">
        <v>16.39434756511125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318.00122374056696</v>
      </c>
      <c r="M18">
        <v>13.807170765341301</v>
      </c>
      <c r="N18">
        <v>36.240311350499212</v>
      </c>
      <c r="O18">
        <v>0</v>
      </c>
      <c r="P18">
        <v>27.151998597475455</v>
      </c>
      <c r="Q18">
        <v>3</v>
      </c>
      <c r="R18">
        <v>0</v>
      </c>
      <c r="S18">
        <v>4.0034482758620689</v>
      </c>
      <c r="T18">
        <v>0</v>
      </c>
      <c r="U18">
        <v>25.703150393953614</v>
      </c>
      <c r="V18">
        <v>0</v>
      </c>
      <c r="W18">
        <v>0</v>
      </c>
      <c r="X18">
        <v>30.170149347917548</v>
      </c>
      <c r="Y18">
        <v>0</v>
      </c>
      <c r="Z18">
        <v>0.33750000000000013</v>
      </c>
      <c r="AA18">
        <v>0</v>
      </c>
      <c r="AB18">
        <v>0</v>
      </c>
      <c r="AC18">
        <v>0</v>
      </c>
      <c r="AD18">
        <v>0</v>
      </c>
      <c r="AE18">
        <v>5.0553983999999996</v>
      </c>
      <c r="AF18">
        <v>2.7225000000000001</v>
      </c>
      <c r="AG18">
        <v>6.1272868799999998</v>
      </c>
      <c r="AH18">
        <v>7.1763380000000003</v>
      </c>
      <c r="AI18">
        <v>0</v>
      </c>
      <c r="AJ18">
        <v>0</v>
      </c>
      <c r="AK18">
        <v>8.0974399999999971</v>
      </c>
      <c r="AL18">
        <v>0</v>
      </c>
      <c r="AM18">
        <v>0</v>
      </c>
      <c r="AN18">
        <v>0.59302999999999995</v>
      </c>
      <c r="AO18">
        <v>0.36079680000000003</v>
      </c>
      <c r="AP18">
        <v>1.5721062785249278</v>
      </c>
      <c r="AQ18">
        <v>0</v>
      </c>
      <c r="AR18">
        <v>2.0322000000000005</v>
      </c>
      <c r="AS18">
        <v>1.6508000000000003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477.40850126502983</v>
      </c>
      <c r="DN18">
        <v>16.39434756511125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318.00122374056696</v>
      </c>
      <c r="M19">
        <v>13.807170765341301</v>
      </c>
      <c r="N19">
        <v>36.240311350499212</v>
      </c>
      <c r="O19">
        <v>0</v>
      </c>
      <c r="P19">
        <v>27.151998597475455</v>
      </c>
      <c r="Q19">
        <v>3</v>
      </c>
      <c r="R19">
        <v>0</v>
      </c>
      <c r="S19">
        <v>4.0034482758620689</v>
      </c>
      <c r="T19">
        <v>0</v>
      </c>
      <c r="U19">
        <v>25.703150393953614</v>
      </c>
      <c r="V19">
        <v>0</v>
      </c>
      <c r="W19">
        <v>0</v>
      </c>
      <c r="X19">
        <v>30.170149347917548</v>
      </c>
      <c r="Y19">
        <v>0</v>
      </c>
      <c r="Z19">
        <v>0.33750000000000013</v>
      </c>
      <c r="AA19">
        <v>0</v>
      </c>
      <c r="AB19">
        <v>0</v>
      </c>
      <c r="AC19">
        <v>0</v>
      </c>
      <c r="AD19">
        <v>0</v>
      </c>
      <c r="AE19">
        <v>5.0553983999999996</v>
      </c>
      <c r="AF19">
        <v>2.7225000000000001</v>
      </c>
      <c r="AG19">
        <v>6.1272868799999998</v>
      </c>
      <c r="AH19">
        <v>7.1763380000000003</v>
      </c>
      <c r="AI19">
        <v>0</v>
      </c>
      <c r="AJ19">
        <v>0</v>
      </c>
      <c r="AK19">
        <v>8.0974399999999971</v>
      </c>
      <c r="AL19">
        <v>0</v>
      </c>
      <c r="AM19">
        <v>0</v>
      </c>
      <c r="AN19">
        <v>0.59302999999999995</v>
      </c>
      <c r="AO19">
        <v>0.36079680000000003</v>
      </c>
      <c r="AP19">
        <v>1.5721062785249278</v>
      </c>
      <c r="AQ19">
        <v>0</v>
      </c>
      <c r="AR19">
        <v>2.0322000000000005</v>
      </c>
      <c r="AS19">
        <v>1.6508000000000003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477.40850126502983</v>
      </c>
      <c r="DN19">
        <v>16.39434756511125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4.5096875271320283</v>
      </c>
      <c r="L20">
        <v>318.00122374056696</v>
      </c>
      <c r="M20">
        <v>13.807170765341301</v>
      </c>
      <c r="N20">
        <v>36.240311350499212</v>
      </c>
      <c r="O20">
        <v>0</v>
      </c>
      <c r="P20">
        <v>27.151998597475455</v>
      </c>
      <c r="Q20">
        <v>3</v>
      </c>
      <c r="R20">
        <v>5.544827586206897</v>
      </c>
      <c r="S20">
        <v>4.0034482758620689</v>
      </c>
      <c r="T20">
        <v>0</v>
      </c>
      <c r="U20">
        <v>25.703150393953614</v>
      </c>
      <c r="V20">
        <v>6.3617514970059892</v>
      </c>
      <c r="W20">
        <v>12.999895172574629</v>
      </c>
      <c r="X20">
        <v>30.170149347917548</v>
      </c>
      <c r="Y20">
        <v>0</v>
      </c>
      <c r="Z20">
        <v>0.33750000000000013</v>
      </c>
      <c r="AA20">
        <v>0</v>
      </c>
      <c r="AB20">
        <v>0</v>
      </c>
      <c r="AC20">
        <v>0</v>
      </c>
      <c r="AD20">
        <v>0</v>
      </c>
      <c r="AE20">
        <v>5.0553983999999996</v>
      </c>
      <c r="AF20">
        <v>2.7225000000000001</v>
      </c>
      <c r="AG20">
        <v>6.1272868799999998</v>
      </c>
      <c r="AH20">
        <v>7.1763380000000003</v>
      </c>
      <c r="AI20">
        <v>0</v>
      </c>
      <c r="AJ20">
        <v>0</v>
      </c>
      <c r="AK20">
        <v>8.0974399999999971</v>
      </c>
      <c r="AL20">
        <v>0</v>
      </c>
      <c r="AM20">
        <v>0</v>
      </c>
      <c r="AN20">
        <v>0.59302999999999995</v>
      </c>
      <c r="AO20">
        <v>0.36079680000000003</v>
      </c>
      <c r="AP20">
        <v>1.5721062785249278</v>
      </c>
      <c r="AQ20">
        <v>0</v>
      </c>
      <c r="AR20">
        <v>2.0322000000000005</v>
      </c>
      <c r="AS20">
        <v>1.6508000000000003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505.84804642032219</v>
      </c>
      <c r="DN20">
        <v>17.370964192738445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4.6753631083250049</v>
      </c>
      <c r="L21">
        <v>318.00122374056696</v>
      </c>
      <c r="M21">
        <v>13.807170765341301</v>
      </c>
      <c r="N21">
        <v>36.240311350499212</v>
      </c>
      <c r="O21">
        <v>0</v>
      </c>
      <c r="P21">
        <v>27.151998597475455</v>
      </c>
      <c r="Q21">
        <v>3</v>
      </c>
      <c r="R21">
        <v>9.222940077760498</v>
      </c>
      <c r="S21">
        <v>4.0034482758620689</v>
      </c>
      <c r="T21">
        <v>0</v>
      </c>
      <c r="U21">
        <v>25.703150393953614</v>
      </c>
      <c r="V21">
        <v>6.3617514970059892</v>
      </c>
      <c r="W21">
        <v>12.999895172574629</v>
      </c>
      <c r="X21">
        <v>30.170149347917548</v>
      </c>
      <c r="Y21">
        <v>0</v>
      </c>
      <c r="Z21">
        <v>0.33750000000000013</v>
      </c>
      <c r="AA21">
        <v>0</v>
      </c>
      <c r="AB21">
        <v>0</v>
      </c>
      <c r="AC21">
        <v>0</v>
      </c>
      <c r="AD21">
        <v>0</v>
      </c>
      <c r="AE21">
        <v>5.0553983999999996</v>
      </c>
      <c r="AF21">
        <v>2.7225000000000001</v>
      </c>
      <c r="AG21">
        <v>6.1272868799999998</v>
      </c>
      <c r="AH21">
        <v>7.1763380000000003</v>
      </c>
      <c r="AI21">
        <v>0</v>
      </c>
      <c r="AJ21">
        <v>0</v>
      </c>
      <c r="AK21">
        <v>8.0974399999999971</v>
      </c>
      <c r="AL21">
        <v>0</v>
      </c>
      <c r="AM21">
        <v>0</v>
      </c>
      <c r="AN21">
        <v>0.59302999999999995</v>
      </c>
      <c r="AO21">
        <v>0.36079680000000003</v>
      </c>
      <c r="AP21">
        <v>1.5721062785249278</v>
      </c>
      <c r="AQ21">
        <v>0</v>
      </c>
      <c r="AR21">
        <v>2.0322000000000005</v>
      </c>
      <c r="AS21">
        <v>1.6508000000000003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509.5642208845893</v>
      </c>
      <c r="DN21">
        <v>17.49857780121793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4.6753631083250049</v>
      </c>
      <c r="L22">
        <v>400.00151482875339</v>
      </c>
      <c r="M22">
        <v>13.807170765341301</v>
      </c>
      <c r="N22">
        <v>36.240311350499212</v>
      </c>
      <c r="O22">
        <v>0</v>
      </c>
      <c r="P22">
        <v>27.151998597475455</v>
      </c>
      <c r="Q22">
        <v>3</v>
      </c>
      <c r="R22">
        <v>10.3028315</v>
      </c>
      <c r="S22">
        <v>4.0034482758620689</v>
      </c>
      <c r="T22">
        <v>0</v>
      </c>
      <c r="U22">
        <v>25.703150393953614</v>
      </c>
      <c r="V22">
        <v>6.3617514970059892</v>
      </c>
      <c r="W22">
        <v>12.999895172574629</v>
      </c>
      <c r="X22">
        <v>30.170149347917548</v>
      </c>
      <c r="Y22">
        <v>0</v>
      </c>
      <c r="Z22">
        <v>0.33750000000000013</v>
      </c>
      <c r="AA22">
        <v>0</v>
      </c>
      <c r="AB22">
        <v>4.0409199999999998</v>
      </c>
      <c r="AC22">
        <v>0</v>
      </c>
      <c r="AD22">
        <v>0</v>
      </c>
      <c r="AE22">
        <v>5.0553983999999996</v>
      </c>
      <c r="AF22">
        <v>2.7225000000000001</v>
      </c>
      <c r="AG22">
        <v>6.1272868799999998</v>
      </c>
      <c r="AH22">
        <v>7.1763380000000003</v>
      </c>
      <c r="AI22">
        <v>0</v>
      </c>
      <c r="AJ22">
        <v>0</v>
      </c>
      <c r="AK22">
        <v>8.0974399999999971</v>
      </c>
      <c r="AL22">
        <v>0</v>
      </c>
      <c r="AM22">
        <v>0</v>
      </c>
      <c r="AN22">
        <v>0.59302999999999995</v>
      </c>
      <c r="AO22">
        <v>0.36079680000000003</v>
      </c>
      <c r="AP22">
        <v>1.5721062785249278</v>
      </c>
      <c r="AQ22">
        <v>0</v>
      </c>
      <c r="AR22">
        <v>2.0322000000000005</v>
      </c>
      <c r="AS22">
        <v>1.6508000000000003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593.79290253975842</v>
      </c>
      <c r="DN22">
        <v>20.390998656474881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4.6753631083250049</v>
      </c>
      <c r="L23">
        <v>450.00152921436609</v>
      </c>
      <c r="M23">
        <v>13.807170765341301</v>
      </c>
      <c r="N23">
        <v>36.240311350499212</v>
      </c>
      <c r="O23">
        <v>0</v>
      </c>
      <c r="P23">
        <v>27.151998597475455</v>
      </c>
      <c r="Q23">
        <v>3</v>
      </c>
      <c r="R23">
        <v>10.3028315</v>
      </c>
      <c r="S23">
        <v>4.0034482758620689</v>
      </c>
      <c r="T23">
        <v>0</v>
      </c>
      <c r="U23">
        <v>25.703150393953614</v>
      </c>
      <c r="V23">
        <v>6.3617514970059892</v>
      </c>
      <c r="W23">
        <v>12.999895172574629</v>
      </c>
      <c r="X23">
        <v>30.170149347917548</v>
      </c>
      <c r="Y23">
        <v>0</v>
      </c>
      <c r="Z23">
        <v>0.33750000000000013</v>
      </c>
      <c r="AA23">
        <v>0</v>
      </c>
      <c r="AB23">
        <v>4.0409199999999998</v>
      </c>
      <c r="AC23">
        <v>0</v>
      </c>
      <c r="AD23">
        <v>0.40530000000000005</v>
      </c>
      <c r="AE23">
        <v>10.110796799999999</v>
      </c>
      <c r="AF23">
        <v>2.7225000000000001</v>
      </c>
      <c r="AG23">
        <v>6.1272868799999998</v>
      </c>
      <c r="AH23">
        <v>13.074300000000003</v>
      </c>
      <c r="AI23">
        <v>0</v>
      </c>
      <c r="AJ23">
        <v>0</v>
      </c>
      <c r="AK23">
        <v>8.0974399999999971</v>
      </c>
      <c r="AL23">
        <v>0</v>
      </c>
      <c r="AM23">
        <v>0</v>
      </c>
      <c r="AN23">
        <v>0.59302999999999995</v>
      </c>
      <c r="AO23">
        <v>0.36079680000000003</v>
      </c>
      <c r="AP23">
        <v>1.5721062785249278</v>
      </c>
      <c r="AQ23">
        <v>0</v>
      </c>
      <c r="AR23">
        <v>2.0322000000000005</v>
      </c>
      <c r="AS23">
        <v>2.2698500000000004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653.71296691354542</v>
      </c>
      <c r="DN23">
        <v>22.448659068300625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4.6753631083250049</v>
      </c>
      <c r="L24">
        <v>520.00181983621474</v>
      </c>
      <c r="M24">
        <v>13.807170765341301</v>
      </c>
      <c r="N24">
        <v>36.240311350499212</v>
      </c>
      <c r="O24">
        <v>0</v>
      </c>
      <c r="P24">
        <v>27.151998597475455</v>
      </c>
      <c r="Q24">
        <v>3</v>
      </c>
      <c r="R24">
        <v>10.3028315</v>
      </c>
      <c r="S24">
        <v>4.0034482758620689</v>
      </c>
      <c r="T24">
        <v>0</v>
      </c>
      <c r="U24">
        <v>25.703150393953614</v>
      </c>
      <c r="V24">
        <v>6.3617514970059892</v>
      </c>
      <c r="W24">
        <v>12.999895172574629</v>
      </c>
      <c r="X24">
        <v>30.170149347917548</v>
      </c>
      <c r="Y24">
        <v>0</v>
      </c>
      <c r="Z24">
        <v>0.33750000000000013</v>
      </c>
      <c r="AA24">
        <v>0</v>
      </c>
      <c r="AB24">
        <v>4.0409199999999998</v>
      </c>
      <c r="AC24">
        <v>0</v>
      </c>
      <c r="AD24">
        <v>2.79657</v>
      </c>
      <c r="AE24">
        <v>10.110796799999999</v>
      </c>
      <c r="AF24">
        <v>2.7225000000000001</v>
      </c>
      <c r="AG24">
        <v>6.1272868799999998</v>
      </c>
      <c r="AH24">
        <v>13.074300000000003</v>
      </c>
      <c r="AI24">
        <v>0</v>
      </c>
      <c r="AJ24">
        <v>0</v>
      </c>
      <c r="AK24">
        <v>8.0974399999999971</v>
      </c>
      <c r="AL24">
        <v>0</v>
      </c>
      <c r="AM24">
        <v>0</v>
      </c>
      <c r="AN24">
        <v>0.59302999999999995</v>
      </c>
      <c r="AO24">
        <v>0.36079680000000003</v>
      </c>
      <c r="AP24">
        <v>1.5721062785249278</v>
      </c>
      <c r="AQ24">
        <v>4.6391999999999989</v>
      </c>
      <c r="AR24">
        <v>2.0322000000000005</v>
      </c>
      <c r="AS24">
        <v>2.2698500000000004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728.18630612320567</v>
      </c>
      <c r="DN24">
        <v>25.006080480488755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4.6753631083250049</v>
      </c>
      <c r="L25">
        <v>578.50230562021954</v>
      </c>
      <c r="M25">
        <v>13.807170765341301</v>
      </c>
      <c r="N25">
        <v>36.240311350499212</v>
      </c>
      <c r="O25">
        <v>0</v>
      </c>
      <c r="P25">
        <v>27.151998597475455</v>
      </c>
      <c r="Q25">
        <v>2.9982072916666667</v>
      </c>
      <c r="R25">
        <v>10.210374219080174</v>
      </c>
      <c r="S25">
        <v>4.0016805194805194</v>
      </c>
      <c r="T25">
        <v>0</v>
      </c>
      <c r="U25">
        <v>25.703150393953614</v>
      </c>
      <c r="V25">
        <v>6.3617514970059892</v>
      </c>
      <c r="W25">
        <v>12.999895172574629</v>
      </c>
      <c r="X25">
        <v>30.170149347917548</v>
      </c>
      <c r="Y25">
        <v>0</v>
      </c>
      <c r="Z25">
        <v>0.33750000000000013</v>
      </c>
      <c r="AA25">
        <v>0</v>
      </c>
      <c r="AB25">
        <v>4.0409199999999998</v>
      </c>
      <c r="AC25">
        <v>0</v>
      </c>
      <c r="AD25">
        <v>2.79657</v>
      </c>
      <c r="AE25">
        <v>10.110796799999999</v>
      </c>
      <c r="AF25">
        <v>2.7225000000000001</v>
      </c>
      <c r="AG25">
        <v>6.1272868799999998</v>
      </c>
      <c r="AH25">
        <v>13.074300000000003</v>
      </c>
      <c r="AI25">
        <v>0</v>
      </c>
      <c r="AJ25">
        <v>0</v>
      </c>
      <c r="AK25">
        <v>8.0974399999999971</v>
      </c>
      <c r="AL25">
        <v>0</v>
      </c>
      <c r="AM25">
        <v>0</v>
      </c>
      <c r="AN25">
        <v>0.59302999999999995</v>
      </c>
      <c r="AO25">
        <v>0.36079680000000003</v>
      </c>
      <c r="AP25">
        <v>1.5721062785249278</v>
      </c>
      <c r="AQ25">
        <v>4.7745099999999994</v>
      </c>
      <c r="AR25">
        <v>2.0322000000000005</v>
      </c>
      <c r="AS25">
        <v>2.2698500000000004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784.78256400337079</v>
      </c>
      <c r="DN25">
        <v>26.949600638693816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4.6753631083250049</v>
      </c>
      <c r="L26">
        <v>578.50230562021954</v>
      </c>
      <c r="M26">
        <v>13.807170765341301</v>
      </c>
      <c r="N26">
        <v>36.240311350499212</v>
      </c>
      <c r="O26">
        <v>0</v>
      </c>
      <c r="P26">
        <v>27.151998597475455</v>
      </c>
      <c r="Q26">
        <v>2.9982072916666667</v>
      </c>
      <c r="R26">
        <v>10.300591497227357</v>
      </c>
      <c r="S26">
        <v>4.0016805194805194</v>
      </c>
      <c r="T26">
        <v>0</v>
      </c>
      <c r="U26">
        <v>25.703150393953614</v>
      </c>
      <c r="V26">
        <v>6.3617514970059892</v>
      </c>
      <c r="W26">
        <v>12.999895172574629</v>
      </c>
      <c r="X26">
        <v>30.170149347917548</v>
      </c>
      <c r="Y26">
        <v>0</v>
      </c>
      <c r="Z26">
        <v>0.33750000000000013</v>
      </c>
      <c r="AA26">
        <v>2.1568172249701112</v>
      </c>
      <c r="AB26">
        <v>4.0409199999999998</v>
      </c>
      <c r="AC26">
        <v>0</v>
      </c>
      <c r="AD26">
        <v>5.3904899999999998</v>
      </c>
      <c r="AE26">
        <v>10.110796799999999</v>
      </c>
      <c r="AF26">
        <v>2.7225000000000001</v>
      </c>
      <c r="AG26">
        <v>6.1272868799999998</v>
      </c>
      <c r="AH26">
        <v>17.432400000000005</v>
      </c>
      <c r="AI26">
        <v>1.1717999999999997</v>
      </c>
      <c r="AJ26">
        <v>0</v>
      </c>
      <c r="AK26">
        <v>8.0974399999999971</v>
      </c>
      <c r="AL26">
        <v>0</v>
      </c>
      <c r="AM26">
        <v>1.5950999999999997</v>
      </c>
      <c r="AN26">
        <v>0.59302999999999995</v>
      </c>
      <c r="AO26">
        <v>0.36079680000000003</v>
      </c>
      <c r="AP26">
        <v>1.5721062785249278</v>
      </c>
      <c r="AQ26">
        <v>9.5490199999999987</v>
      </c>
      <c r="AR26">
        <v>2.0322000000000005</v>
      </c>
      <c r="AS26">
        <v>2.2698500000000004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800.96719632384895</v>
      </c>
      <c r="DN26">
        <v>27.505432821333049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4.6753631083250049</v>
      </c>
      <c r="L27">
        <v>578.50230562021954</v>
      </c>
      <c r="M27">
        <v>13.807170765341301</v>
      </c>
      <c r="N27">
        <v>36.240311350499212</v>
      </c>
      <c r="O27">
        <v>0</v>
      </c>
      <c r="P27">
        <v>27.151998597475455</v>
      </c>
      <c r="Q27">
        <v>2.9982072916666667</v>
      </c>
      <c r="R27">
        <v>10.300591497227357</v>
      </c>
      <c r="S27">
        <v>4.0016805194805194</v>
      </c>
      <c r="T27">
        <v>0</v>
      </c>
      <c r="U27">
        <v>25.703150393953614</v>
      </c>
      <c r="V27">
        <v>6.3617514970059892</v>
      </c>
      <c r="W27">
        <v>12.999895172574629</v>
      </c>
      <c r="X27">
        <v>30.170149347917548</v>
      </c>
      <c r="Y27">
        <v>0</v>
      </c>
      <c r="Z27">
        <v>1.0125000000000002</v>
      </c>
      <c r="AA27">
        <v>4.3136344499402224</v>
      </c>
      <c r="AB27">
        <v>8.0818399999999997</v>
      </c>
      <c r="AC27">
        <v>0.39069999999999999</v>
      </c>
      <c r="AD27">
        <v>8.3897100000000009</v>
      </c>
      <c r="AE27">
        <v>15.166195200000004</v>
      </c>
      <c r="AF27">
        <v>5.4450000000000003</v>
      </c>
      <c r="AG27">
        <v>6.1272868799999998</v>
      </c>
      <c r="AH27">
        <v>23.243200000000002</v>
      </c>
      <c r="AI27">
        <v>5.0168663999999996</v>
      </c>
      <c r="AJ27">
        <v>0</v>
      </c>
      <c r="AK27">
        <v>8.0974399999999971</v>
      </c>
      <c r="AL27">
        <v>0</v>
      </c>
      <c r="AM27">
        <v>3.2392799999999995</v>
      </c>
      <c r="AN27">
        <v>0.59302999999999995</v>
      </c>
      <c r="AO27">
        <v>0.36079680000000003</v>
      </c>
      <c r="AP27">
        <v>1.5721062785249278</v>
      </c>
      <c r="AQ27">
        <v>14.32353</v>
      </c>
      <c r="AR27">
        <v>15.241500000000002</v>
      </c>
      <c r="AS27">
        <v>2.2698500000000004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846.72038873354791</v>
      </c>
      <c r="DN27">
        <v>29.07665243660422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4.6753631083250049</v>
      </c>
      <c r="L28">
        <v>578.50230562021954</v>
      </c>
      <c r="M28">
        <v>13.807170765341301</v>
      </c>
      <c r="N28">
        <v>36.240311350499212</v>
      </c>
      <c r="O28">
        <v>0</v>
      </c>
      <c r="P28">
        <v>27.151998597475455</v>
      </c>
      <c r="Q28">
        <v>2.9982072916666667</v>
      </c>
      <c r="R28">
        <v>10.300591497227357</v>
      </c>
      <c r="S28">
        <v>4.0016805194805194</v>
      </c>
      <c r="T28">
        <v>0</v>
      </c>
      <c r="U28">
        <v>25.703150393953614</v>
      </c>
      <c r="V28">
        <v>6.3617514970059892</v>
      </c>
      <c r="W28">
        <v>12.999895172574629</v>
      </c>
      <c r="X28">
        <v>30.170149347917548</v>
      </c>
      <c r="Y28">
        <v>0</v>
      </c>
      <c r="Z28">
        <v>6.0020999999999995</v>
      </c>
      <c r="AA28">
        <v>7.9971874633723221</v>
      </c>
      <c r="AB28">
        <v>12.12276</v>
      </c>
      <c r="AC28">
        <v>5.9445004999999993</v>
      </c>
      <c r="AD28">
        <v>11.2122192</v>
      </c>
      <c r="AE28">
        <v>15.166195200000004</v>
      </c>
      <c r="AF28">
        <v>11.978999999999999</v>
      </c>
      <c r="AG28">
        <v>6.1272868799999998</v>
      </c>
      <c r="AH28">
        <v>34.86480000000001</v>
      </c>
      <c r="AI28">
        <v>5.0168663999999996</v>
      </c>
      <c r="AJ28">
        <v>0</v>
      </c>
      <c r="AK28">
        <v>8.0974399999999971</v>
      </c>
      <c r="AL28">
        <v>0</v>
      </c>
      <c r="AM28">
        <v>4.8491040000000005</v>
      </c>
      <c r="AN28">
        <v>0.59302999999999995</v>
      </c>
      <c r="AO28">
        <v>0.36079680000000003</v>
      </c>
      <c r="AP28">
        <v>1.5721062785249278</v>
      </c>
      <c r="AQ28">
        <v>19.098039999999997</v>
      </c>
      <c r="AR28">
        <v>15.241500000000002</v>
      </c>
      <c r="AS28">
        <v>2.2698500000000004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890.83569531694548</v>
      </c>
      <c r="DN28">
        <v>30.591662566639009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4.6753631083250049</v>
      </c>
      <c r="L29">
        <v>578.50230562021954</v>
      </c>
      <c r="M29">
        <v>13.807170765341301</v>
      </c>
      <c r="N29">
        <v>36.240311350499212</v>
      </c>
      <c r="O29">
        <v>0</v>
      </c>
      <c r="P29">
        <v>27.151998597475455</v>
      </c>
      <c r="Q29">
        <v>2.9982072916666667</v>
      </c>
      <c r="R29">
        <v>10.300591497227357</v>
      </c>
      <c r="S29">
        <v>4.0016805194805194</v>
      </c>
      <c r="T29">
        <v>0</v>
      </c>
      <c r="U29">
        <v>25.703150393953614</v>
      </c>
      <c r="V29">
        <v>6.3617514970059892</v>
      </c>
      <c r="W29">
        <v>12.999895172574629</v>
      </c>
      <c r="X29">
        <v>30.170149347917548</v>
      </c>
      <c r="Y29">
        <v>0</v>
      </c>
      <c r="Z29">
        <v>6.0020999999999995</v>
      </c>
      <c r="AA29">
        <v>12.116950702079277</v>
      </c>
      <c r="AB29">
        <v>12.12276</v>
      </c>
      <c r="AC29">
        <v>5.9445004999999993</v>
      </c>
      <c r="AD29">
        <v>11.2122192</v>
      </c>
      <c r="AE29">
        <v>15.166195200000004</v>
      </c>
      <c r="AF29">
        <v>11.978999999999999</v>
      </c>
      <c r="AG29">
        <v>6.1272868799999998</v>
      </c>
      <c r="AH29">
        <v>40.675600000000017</v>
      </c>
      <c r="AI29">
        <v>5.0168663999999996</v>
      </c>
      <c r="AJ29">
        <v>0</v>
      </c>
      <c r="AK29">
        <v>8.0974399999999971</v>
      </c>
      <c r="AL29">
        <v>0</v>
      </c>
      <c r="AM29">
        <v>4.8491040000000005</v>
      </c>
      <c r="AN29">
        <v>0.59302999999999995</v>
      </c>
      <c r="AO29">
        <v>0.36079680000000003</v>
      </c>
      <c r="AP29">
        <v>1.5721062785249278</v>
      </c>
      <c r="AQ29">
        <v>19.098039999999997</v>
      </c>
      <c r="AR29">
        <v>3.3870000000000009</v>
      </c>
      <c r="AS29">
        <v>2.2698500000000004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888.9755398902787</v>
      </c>
      <c r="DN29">
        <v>30.527881232012639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4.6753631083250049</v>
      </c>
      <c r="L30">
        <v>578.50230562021954</v>
      </c>
      <c r="M30">
        <v>13.807170765341301</v>
      </c>
      <c r="N30">
        <v>36.240311350499212</v>
      </c>
      <c r="O30">
        <v>0</v>
      </c>
      <c r="P30">
        <v>27.151998597475455</v>
      </c>
      <c r="Q30">
        <v>2.9982072916666667</v>
      </c>
      <c r="R30">
        <v>10.300591497227357</v>
      </c>
      <c r="S30">
        <v>4.0016805194805194</v>
      </c>
      <c r="T30">
        <v>0</v>
      </c>
      <c r="U30">
        <v>25.703150393953614</v>
      </c>
      <c r="V30">
        <v>6.3617514970059892</v>
      </c>
      <c r="W30">
        <v>12.999895172574629</v>
      </c>
      <c r="X30">
        <v>30.170149347917548</v>
      </c>
      <c r="Y30">
        <v>0</v>
      </c>
      <c r="Z30">
        <v>6.0020999999999995</v>
      </c>
      <c r="AA30">
        <v>12.116950702079277</v>
      </c>
      <c r="AB30">
        <v>12.12276</v>
      </c>
      <c r="AC30">
        <v>5.9445004999999993</v>
      </c>
      <c r="AD30">
        <v>11.2122192</v>
      </c>
      <c r="AE30">
        <v>15.166195200000004</v>
      </c>
      <c r="AF30">
        <v>11.978999999999999</v>
      </c>
      <c r="AG30">
        <v>6.1272868799999998</v>
      </c>
      <c r="AH30">
        <v>40.675600000000017</v>
      </c>
      <c r="AI30">
        <v>5.0168663999999996</v>
      </c>
      <c r="AJ30">
        <v>0</v>
      </c>
      <c r="AK30">
        <v>8.0974399999999971</v>
      </c>
      <c r="AL30">
        <v>0</v>
      </c>
      <c r="AM30">
        <v>4.8491040000000005</v>
      </c>
      <c r="AN30">
        <v>0.59302999999999995</v>
      </c>
      <c r="AO30">
        <v>0.36079680000000003</v>
      </c>
      <c r="AP30">
        <v>1.5721062785249278</v>
      </c>
      <c r="AQ30">
        <v>19.098039999999997</v>
      </c>
      <c r="AR30">
        <v>2.0322000000000005</v>
      </c>
      <c r="AS30">
        <v>2.2698500000000004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887.66571918891998</v>
      </c>
      <c r="DN30">
        <v>30.482901933371334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4.6753631083250049</v>
      </c>
      <c r="L31">
        <v>578.50230562021954</v>
      </c>
      <c r="M31">
        <v>13.807170765341301</v>
      </c>
      <c r="N31">
        <v>36.240311350499212</v>
      </c>
      <c r="O31">
        <v>0</v>
      </c>
      <c r="P31">
        <v>27.151998597475455</v>
      </c>
      <c r="Q31">
        <v>2.9982072916666667</v>
      </c>
      <c r="R31">
        <v>10.300591497227357</v>
      </c>
      <c r="S31">
        <v>4.0016805194805194</v>
      </c>
      <c r="T31">
        <v>0</v>
      </c>
      <c r="U31">
        <v>25.703150393953614</v>
      </c>
      <c r="V31">
        <v>6.3617514970059892</v>
      </c>
      <c r="W31">
        <v>12.999895172574629</v>
      </c>
      <c r="X31">
        <v>30.170149347917548</v>
      </c>
      <c r="Y31">
        <v>0</v>
      </c>
      <c r="Z31">
        <v>6.0020999999999995</v>
      </c>
      <c r="AA31">
        <v>12.116950702079277</v>
      </c>
      <c r="AB31">
        <v>12.12276</v>
      </c>
      <c r="AC31">
        <v>5.9445004999999993</v>
      </c>
      <c r="AD31">
        <v>10.1325</v>
      </c>
      <c r="AE31">
        <v>15.166195200000004</v>
      </c>
      <c r="AF31">
        <v>11.978999999999999</v>
      </c>
      <c r="AG31">
        <v>6.1272868799999998</v>
      </c>
      <c r="AH31">
        <v>34.86480000000001</v>
      </c>
      <c r="AI31">
        <v>5.0168663999999996</v>
      </c>
      <c r="AJ31">
        <v>0</v>
      </c>
      <c r="AK31">
        <v>8.0974399999999971</v>
      </c>
      <c r="AL31">
        <v>0</v>
      </c>
      <c r="AM31">
        <v>4.8491040000000005</v>
      </c>
      <c r="AN31">
        <v>0.59302999999999995</v>
      </c>
      <c r="AO31">
        <v>0.36079680000000003</v>
      </c>
      <c r="AP31">
        <v>1.5721062785249278</v>
      </c>
      <c r="AQ31">
        <v>19.098039999999997</v>
      </c>
      <c r="AR31">
        <v>2.0322000000000005</v>
      </c>
      <c r="AS31">
        <v>2.2698500000000004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881.003965354976</v>
      </c>
      <c r="DN31">
        <v>30.25413656731531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4.6753631083250049</v>
      </c>
      <c r="L32">
        <v>578.50230562021954</v>
      </c>
      <c r="M32">
        <v>13.807170765341301</v>
      </c>
      <c r="N32">
        <v>36.240311350499212</v>
      </c>
      <c r="O32">
        <v>0</v>
      </c>
      <c r="P32">
        <v>27.151998597475455</v>
      </c>
      <c r="Q32">
        <v>2.9982072916666667</v>
      </c>
      <c r="R32">
        <v>10.300591497227357</v>
      </c>
      <c r="S32">
        <v>4.0016805194805194</v>
      </c>
      <c r="T32">
        <v>0</v>
      </c>
      <c r="U32">
        <v>25.703150393953614</v>
      </c>
      <c r="V32">
        <v>6.3617514970059892</v>
      </c>
      <c r="W32">
        <v>12.999895172574629</v>
      </c>
      <c r="X32">
        <v>30.170149347917548</v>
      </c>
      <c r="Y32">
        <v>0</v>
      </c>
      <c r="Z32">
        <v>6.0020999999999995</v>
      </c>
      <c r="AA32">
        <v>7.9971874633723221</v>
      </c>
      <c r="AB32">
        <v>12.12276</v>
      </c>
      <c r="AC32">
        <v>5.9445004999999993</v>
      </c>
      <c r="AD32">
        <v>5.5931400000000009</v>
      </c>
      <c r="AE32">
        <v>15.166195200000004</v>
      </c>
      <c r="AF32">
        <v>11.978999999999999</v>
      </c>
      <c r="AG32">
        <v>6.1272868799999998</v>
      </c>
      <c r="AH32">
        <v>34.86480000000001</v>
      </c>
      <c r="AI32">
        <v>5.0168663999999996</v>
      </c>
      <c r="AJ32">
        <v>0</v>
      </c>
      <c r="AK32">
        <v>8.0974399999999971</v>
      </c>
      <c r="AL32">
        <v>0</v>
      </c>
      <c r="AM32">
        <v>4.8491040000000005</v>
      </c>
      <c r="AN32">
        <v>0.59302999999999995</v>
      </c>
      <c r="AO32">
        <v>0.36079680000000003</v>
      </c>
      <c r="AP32">
        <v>1.5721062785249278</v>
      </c>
      <c r="AQ32">
        <v>19.098039999999997</v>
      </c>
      <c r="AR32">
        <v>2.0322000000000005</v>
      </c>
      <c r="AS32">
        <v>2.2698500000000004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872.6324184840953</v>
      </c>
      <c r="DN32">
        <v>29.966560199488999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4.6753631083250049</v>
      </c>
      <c r="L33">
        <v>578.50230562021954</v>
      </c>
      <c r="M33">
        <v>13.807170765341301</v>
      </c>
      <c r="N33">
        <v>36.240311350499212</v>
      </c>
      <c r="O33">
        <v>0</v>
      </c>
      <c r="P33">
        <v>27.151998597475455</v>
      </c>
      <c r="Q33">
        <v>2.9982072916666667</v>
      </c>
      <c r="R33">
        <v>10.300591497227357</v>
      </c>
      <c r="S33">
        <v>4.0016805194805194</v>
      </c>
      <c r="T33">
        <v>0</v>
      </c>
      <c r="U33">
        <v>25.703150393953614</v>
      </c>
      <c r="V33">
        <v>6.3617514970059892</v>
      </c>
      <c r="W33">
        <v>12.999895172574629</v>
      </c>
      <c r="X33">
        <v>30.170149347917548</v>
      </c>
      <c r="Y33">
        <v>0</v>
      </c>
      <c r="Z33">
        <v>2.0007000000000001</v>
      </c>
      <c r="AA33">
        <v>4.1197632387069545</v>
      </c>
      <c r="AB33">
        <v>12.12276</v>
      </c>
      <c r="AC33">
        <v>5.9445004999999993</v>
      </c>
      <c r="AD33">
        <v>2.79657</v>
      </c>
      <c r="AE33">
        <v>15.166195200000004</v>
      </c>
      <c r="AF33">
        <v>11.978999999999999</v>
      </c>
      <c r="AG33">
        <v>6.1272868799999998</v>
      </c>
      <c r="AH33">
        <v>33.412100000000002</v>
      </c>
      <c r="AI33">
        <v>1.1717999999999997</v>
      </c>
      <c r="AJ33">
        <v>0</v>
      </c>
      <c r="AK33">
        <v>8.0974399999999971</v>
      </c>
      <c r="AL33">
        <v>0</v>
      </c>
      <c r="AM33">
        <v>4.8491040000000005</v>
      </c>
      <c r="AN33">
        <v>0.59302999999999995</v>
      </c>
      <c r="AO33">
        <v>0.36079680000000003</v>
      </c>
      <c r="AP33">
        <v>1.5721062785249278</v>
      </c>
      <c r="AQ33">
        <v>19.098039999999997</v>
      </c>
      <c r="AR33">
        <v>2.0322000000000005</v>
      </c>
      <c r="AS33">
        <v>2.2698500000000004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857.1896544577686</v>
      </c>
      <c r="DN33">
        <v>29.43616360115028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4.6753631083250049</v>
      </c>
      <c r="L34">
        <v>578.50230562021954</v>
      </c>
      <c r="M34">
        <v>13.807170765341301</v>
      </c>
      <c r="N34">
        <v>36.240311350499212</v>
      </c>
      <c r="O34">
        <v>0</v>
      </c>
      <c r="P34">
        <v>27.151998597475455</v>
      </c>
      <c r="Q34">
        <v>2.9982072916666667</v>
      </c>
      <c r="R34">
        <v>10.300591497227357</v>
      </c>
      <c r="S34">
        <v>4.0016805194805194</v>
      </c>
      <c r="T34">
        <v>0</v>
      </c>
      <c r="U34">
        <v>25.703150393953614</v>
      </c>
      <c r="V34">
        <v>6.3617514970059892</v>
      </c>
      <c r="W34">
        <v>12.999895172574629</v>
      </c>
      <c r="X34">
        <v>30.170149347917548</v>
      </c>
      <c r="Y34">
        <v>0</v>
      </c>
      <c r="Z34">
        <v>0</v>
      </c>
      <c r="AA34">
        <v>0</v>
      </c>
      <c r="AB34">
        <v>4.0409199999999998</v>
      </c>
      <c r="AC34">
        <v>0</v>
      </c>
      <c r="AD34">
        <v>0</v>
      </c>
      <c r="AE34">
        <v>10.07616</v>
      </c>
      <c r="AF34">
        <v>5.4450000000000003</v>
      </c>
      <c r="AG34">
        <v>6.1272868799999998</v>
      </c>
      <c r="AH34">
        <v>26.148600000000005</v>
      </c>
      <c r="AI34">
        <v>0</v>
      </c>
      <c r="AJ34">
        <v>0</v>
      </c>
      <c r="AK34">
        <v>8.0974399999999971</v>
      </c>
      <c r="AL34">
        <v>0</v>
      </c>
      <c r="AM34">
        <v>3.2392799999999995</v>
      </c>
      <c r="AN34">
        <v>0.59302999999999995</v>
      </c>
      <c r="AO34">
        <v>0.36079680000000003</v>
      </c>
      <c r="AP34">
        <v>1.5721062785249278</v>
      </c>
      <c r="AQ34">
        <v>19.098039999999997</v>
      </c>
      <c r="AR34">
        <v>2.0322000000000005</v>
      </c>
      <c r="AS34">
        <v>2.2698500000000004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814.05835156571015</v>
      </c>
      <c r="DN34">
        <v>27.954933554501689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4.6753631083250049</v>
      </c>
      <c r="L35">
        <v>500.00589545871804</v>
      </c>
      <c r="M35">
        <v>13.807170765341301</v>
      </c>
      <c r="N35">
        <v>36.240311350499212</v>
      </c>
      <c r="O35">
        <v>0</v>
      </c>
      <c r="P35">
        <v>27.151998597475455</v>
      </c>
      <c r="Q35">
        <v>2.9982072916666667</v>
      </c>
      <c r="R35">
        <v>10.300591497227357</v>
      </c>
      <c r="S35">
        <v>4.0016805194805194</v>
      </c>
      <c r="T35">
        <v>0</v>
      </c>
      <c r="U35">
        <v>25.703150393953614</v>
      </c>
      <c r="V35">
        <v>6.3623192365269476</v>
      </c>
      <c r="W35">
        <v>12.999895172574629</v>
      </c>
      <c r="X35">
        <v>30.170149347917548</v>
      </c>
      <c r="Y35">
        <v>0</v>
      </c>
      <c r="Z35">
        <v>0</v>
      </c>
      <c r="AA35">
        <v>0</v>
      </c>
      <c r="AB35">
        <v>4.0409199999999998</v>
      </c>
      <c r="AC35">
        <v>0</v>
      </c>
      <c r="AD35">
        <v>0</v>
      </c>
      <c r="AE35">
        <v>5.0380800000000008</v>
      </c>
      <c r="AF35">
        <v>2.7225000000000001</v>
      </c>
      <c r="AG35">
        <v>6.1272868799999998</v>
      </c>
      <c r="AH35">
        <v>20.337800000000009</v>
      </c>
      <c r="AI35">
        <v>0</v>
      </c>
      <c r="AJ35">
        <v>0</v>
      </c>
      <c r="AK35">
        <v>8.0974399999999971</v>
      </c>
      <c r="AL35">
        <v>0</v>
      </c>
      <c r="AM35">
        <v>1.6196399999999997</v>
      </c>
      <c r="AN35">
        <v>0.59302999999999995</v>
      </c>
      <c r="AO35">
        <v>0.36079680000000003</v>
      </c>
      <c r="AP35">
        <v>1.5721062785249278</v>
      </c>
      <c r="AQ35">
        <v>19.098039999999997</v>
      </c>
      <c r="AR35">
        <v>2.0322000000000005</v>
      </c>
      <c r="AS35">
        <v>2.2698500000000004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723.48189289878178</v>
      </c>
      <c r="DN35">
        <v>24.84452979944955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4.6753631083250049</v>
      </c>
      <c r="L36">
        <v>420.00481651750238</v>
      </c>
      <c r="M36">
        <v>13.807170765341301</v>
      </c>
      <c r="N36">
        <v>36.240311350499212</v>
      </c>
      <c r="O36">
        <v>0</v>
      </c>
      <c r="P36">
        <v>27.151998597475455</v>
      </c>
      <c r="Q36">
        <v>2.9992651048088779</v>
      </c>
      <c r="R36">
        <v>10.300591497227357</v>
      </c>
      <c r="S36">
        <v>4.0036302170283804</v>
      </c>
      <c r="T36">
        <v>0</v>
      </c>
      <c r="U36">
        <v>25.703150393953614</v>
      </c>
      <c r="V36">
        <v>6.3623192365269476</v>
      </c>
      <c r="W36">
        <v>12.999895172574629</v>
      </c>
      <c r="X36">
        <v>30.170149347917548</v>
      </c>
      <c r="Y36">
        <v>0</v>
      </c>
      <c r="Z36">
        <v>0</v>
      </c>
      <c r="AA36">
        <v>0</v>
      </c>
      <c r="AB36">
        <v>4.0409199999999998</v>
      </c>
      <c r="AC36">
        <v>0</v>
      </c>
      <c r="AD36">
        <v>0</v>
      </c>
      <c r="AE36">
        <v>5.0380800000000008</v>
      </c>
      <c r="AF36">
        <v>2.7225000000000001</v>
      </c>
      <c r="AG36">
        <v>6.1272868799999998</v>
      </c>
      <c r="AH36">
        <v>17.432400000000005</v>
      </c>
      <c r="AI36">
        <v>0</v>
      </c>
      <c r="AJ36">
        <v>0</v>
      </c>
      <c r="AK36">
        <v>8.0974399999999971</v>
      </c>
      <c r="AL36">
        <v>0</v>
      </c>
      <c r="AM36">
        <v>0</v>
      </c>
      <c r="AN36">
        <v>0.59302999999999995</v>
      </c>
      <c r="AO36">
        <v>0.36079680000000003</v>
      </c>
      <c r="AP36">
        <v>1.5721062785249278</v>
      </c>
      <c r="AQ36">
        <v>14.32353</v>
      </c>
      <c r="AR36">
        <v>3.3870000000000009</v>
      </c>
      <c r="AS36">
        <v>2.2698500000000004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638.45877309679406</v>
      </c>
      <c r="DN36">
        <v>21.924828170911677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4.6753631083250049</v>
      </c>
      <c r="L37">
        <v>360.004190771281</v>
      </c>
      <c r="M37">
        <v>13.807170765341301</v>
      </c>
      <c r="N37">
        <v>36.240311350499212</v>
      </c>
      <c r="O37">
        <v>0</v>
      </c>
      <c r="P37">
        <v>27.151998597475455</v>
      </c>
      <c r="Q37">
        <v>2.9992651048088779</v>
      </c>
      <c r="R37">
        <v>10.300591497227357</v>
      </c>
      <c r="S37">
        <v>4.0036302170283804</v>
      </c>
      <c r="T37">
        <v>0</v>
      </c>
      <c r="U37">
        <v>25.703150393953614</v>
      </c>
      <c r="V37">
        <v>6.3623192365269476</v>
      </c>
      <c r="W37">
        <v>12.999895172574629</v>
      </c>
      <c r="X37">
        <v>30.170149347917548</v>
      </c>
      <c r="Y37">
        <v>0</v>
      </c>
      <c r="Z37">
        <v>0</v>
      </c>
      <c r="AA37">
        <v>0</v>
      </c>
      <c r="AB37">
        <v>4.0409199999999998</v>
      </c>
      <c r="AC37">
        <v>0</v>
      </c>
      <c r="AD37">
        <v>0</v>
      </c>
      <c r="AE37">
        <v>5.0380800000000008</v>
      </c>
      <c r="AF37">
        <v>2.7225000000000001</v>
      </c>
      <c r="AG37">
        <v>6.1272868799999998</v>
      </c>
      <c r="AH37">
        <v>11.621600000000001</v>
      </c>
      <c r="AI37">
        <v>0</v>
      </c>
      <c r="AJ37">
        <v>0</v>
      </c>
      <c r="AK37">
        <v>8.0974399999999971</v>
      </c>
      <c r="AL37">
        <v>0</v>
      </c>
      <c r="AM37">
        <v>0</v>
      </c>
      <c r="AN37">
        <v>0.59302999999999995</v>
      </c>
      <c r="AO37">
        <v>0</v>
      </c>
      <c r="AP37">
        <v>1.5721062785249278</v>
      </c>
      <c r="AQ37">
        <v>13.917599999999998</v>
      </c>
      <c r="AR37">
        <v>3.3870000000000009</v>
      </c>
      <c r="AS37">
        <v>2.8889000000000005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574.68951310433363</v>
      </c>
      <c r="DN37">
        <v>19.734985617150961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4.6753631083250049</v>
      </c>
      <c r="L38">
        <v>357.44093271939852</v>
      </c>
      <c r="M38">
        <v>13.807170765341301</v>
      </c>
      <c r="N38">
        <v>36.240311350499212</v>
      </c>
      <c r="O38">
        <v>0</v>
      </c>
      <c r="P38">
        <v>27.151998597475455</v>
      </c>
      <c r="Q38">
        <v>2.9992651048088779</v>
      </c>
      <c r="R38">
        <v>10.300591497227357</v>
      </c>
      <c r="S38">
        <v>4.0036302170283804</v>
      </c>
      <c r="T38">
        <v>0</v>
      </c>
      <c r="U38">
        <v>25.703150393953614</v>
      </c>
      <c r="V38">
        <v>6.3623192365269476</v>
      </c>
      <c r="W38">
        <v>12.999895172574629</v>
      </c>
      <c r="X38">
        <v>30.170149347917548</v>
      </c>
      <c r="Y38">
        <v>0</v>
      </c>
      <c r="Z38">
        <v>0</v>
      </c>
      <c r="AA38">
        <v>0</v>
      </c>
      <c r="AB38">
        <v>4.0409199999999998</v>
      </c>
      <c r="AC38">
        <v>0</v>
      </c>
      <c r="AD38">
        <v>0</v>
      </c>
      <c r="AE38">
        <v>5.0380800000000008</v>
      </c>
      <c r="AF38">
        <v>2.7225000000000001</v>
      </c>
      <c r="AG38">
        <v>6.1272868799999998</v>
      </c>
      <c r="AH38">
        <v>5.8108000000000004</v>
      </c>
      <c r="AI38">
        <v>0</v>
      </c>
      <c r="AJ38">
        <v>0</v>
      </c>
      <c r="AK38">
        <v>8.0974399999999971</v>
      </c>
      <c r="AL38">
        <v>0</v>
      </c>
      <c r="AM38">
        <v>0</v>
      </c>
      <c r="AN38">
        <v>0.59302999999999995</v>
      </c>
      <c r="AO38">
        <v>0</v>
      </c>
      <c r="AP38">
        <v>1.5721062785249278</v>
      </c>
      <c r="AQ38">
        <v>13.917599999999998</v>
      </c>
      <c r="AR38">
        <v>3.3870000000000009</v>
      </c>
      <c r="AS38">
        <v>7.59368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571.14205486590299</v>
      </c>
      <c r="DN38">
        <v>19.613165803698973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4.6753631083250049</v>
      </c>
      <c r="L39">
        <v>318.00501552646142</v>
      </c>
      <c r="M39">
        <v>13.807170765341301</v>
      </c>
      <c r="N39">
        <v>36.240311350499212</v>
      </c>
      <c r="O39">
        <v>0</v>
      </c>
      <c r="P39">
        <v>27.151998597475455</v>
      </c>
      <c r="Q39">
        <v>2.9992651048088779</v>
      </c>
      <c r="R39">
        <v>10.300591497227357</v>
      </c>
      <c r="S39">
        <v>4.0036302170283804</v>
      </c>
      <c r="T39">
        <v>0</v>
      </c>
      <c r="U39">
        <v>25.703150393953614</v>
      </c>
      <c r="V39">
        <v>6.3623192365269476</v>
      </c>
      <c r="W39">
        <v>12.999895172574629</v>
      </c>
      <c r="X39">
        <v>30.170149347917548</v>
      </c>
      <c r="Y39">
        <v>0</v>
      </c>
      <c r="Z39">
        <v>0</v>
      </c>
      <c r="AA39">
        <v>0</v>
      </c>
      <c r="AB39">
        <v>4.0409199999999998</v>
      </c>
      <c r="AC39">
        <v>0</v>
      </c>
      <c r="AD39">
        <v>0</v>
      </c>
      <c r="AE39">
        <v>5.0380800000000008</v>
      </c>
      <c r="AF39">
        <v>2.7225000000000001</v>
      </c>
      <c r="AG39">
        <v>6.1272868799999998</v>
      </c>
      <c r="AH39">
        <v>5.8108000000000004</v>
      </c>
      <c r="AI39">
        <v>0</v>
      </c>
      <c r="AJ39">
        <v>0</v>
      </c>
      <c r="AK39">
        <v>8.0974399999999971</v>
      </c>
      <c r="AL39">
        <v>0</v>
      </c>
      <c r="AM39">
        <v>0</v>
      </c>
      <c r="AN39">
        <v>0.59302999999999995</v>
      </c>
      <c r="AO39">
        <v>0.18039840000000004</v>
      </c>
      <c r="AP39">
        <v>1.5721062785249278</v>
      </c>
      <c r="AQ39">
        <v>9.3170599999999997</v>
      </c>
      <c r="AR39">
        <v>15.241500000000002</v>
      </c>
      <c r="AS39">
        <v>7.59368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540.20294775954528</v>
      </c>
      <c r="DN39">
        <v>18.550714117119302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4.6753631083250049</v>
      </c>
      <c r="L40">
        <v>390.30679571441334</v>
      </c>
      <c r="M40">
        <v>13.807170765341301</v>
      </c>
      <c r="N40">
        <v>36.240311350499212</v>
      </c>
      <c r="O40">
        <v>0</v>
      </c>
      <c r="P40">
        <v>27.151998597475455</v>
      </c>
      <c r="Q40">
        <v>2.9992651048088779</v>
      </c>
      <c r="R40">
        <v>10.300591497227357</v>
      </c>
      <c r="S40">
        <v>4.0036302170283804</v>
      </c>
      <c r="T40">
        <v>0</v>
      </c>
      <c r="U40">
        <v>25.703150393953614</v>
      </c>
      <c r="V40">
        <v>6.3623192365269476</v>
      </c>
      <c r="W40">
        <v>12.999895172574629</v>
      </c>
      <c r="X40">
        <v>30.170149347917548</v>
      </c>
      <c r="Y40">
        <v>0</v>
      </c>
      <c r="Z40">
        <v>0</v>
      </c>
      <c r="AA40">
        <v>0</v>
      </c>
      <c r="AB40">
        <v>4.0409199999999998</v>
      </c>
      <c r="AC40">
        <v>0</v>
      </c>
      <c r="AD40">
        <v>0</v>
      </c>
      <c r="AE40">
        <v>5.0380800000000008</v>
      </c>
      <c r="AF40">
        <v>2.7225000000000001</v>
      </c>
      <c r="AG40">
        <v>6.1272868799999998</v>
      </c>
      <c r="AH40">
        <v>5.8108000000000004</v>
      </c>
      <c r="AI40">
        <v>0</v>
      </c>
      <c r="AJ40">
        <v>0</v>
      </c>
      <c r="AK40">
        <v>8.0974399999999971</v>
      </c>
      <c r="AL40">
        <v>0</v>
      </c>
      <c r="AM40">
        <v>0</v>
      </c>
      <c r="AN40">
        <v>0.59302999999999995</v>
      </c>
      <c r="AO40">
        <v>0.18039840000000004</v>
      </c>
      <c r="AP40">
        <v>1.5721062785249278</v>
      </c>
      <c r="AQ40">
        <v>4.7745099999999994</v>
      </c>
      <c r="AR40">
        <v>15.241500000000002</v>
      </c>
      <c r="AS40">
        <v>7.59368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605.71257151576265</v>
      </c>
      <c r="DN40">
        <v>20.80032054885395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4.6753631083250049</v>
      </c>
      <c r="L41">
        <v>460.00467424790571</v>
      </c>
      <c r="M41">
        <v>13.807170765341301</v>
      </c>
      <c r="N41">
        <v>36.240311350499212</v>
      </c>
      <c r="O41">
        <v>0</v>
      </c>
      <c r="P41">
        <v>27.151998597475455</v>
      </c>
      <c r="Q41">
        <v>2.9992651048088779</v>
      </c>
      <c r="R41">
        <v>10.300591497227357</v>
      </c>
      <c r="S41">
        <v>4.0036302170283804</v>
      </c>
      <c r="T41">
        <v>0</v>
      </c>
      <c r="U41">
        <v>25.703150393953614</v>
      </c>
      <c r="V41">
        <v>6.3623192365269476</v>
      </c>
      <c r="W41">
        <v>12.999895172574629</v>
      </c>
      <c r="X41">
        <v>30.170149347917548</v>
      </c>
      <c r="Y41">
        <v>0</v>
      </c>
      <c r="Z41">
        <v>0</v>
      </c>
      <c r="AA41">
        <v>0</v>
      </c>
      <c r="AB41">
        <v>4.0409199999999998</v>
      </c>
      <c r="AC41">
        <v>0</v>
      </c>
      <c r="AD41">
        <v>0</v>
      </c>
      <c r="AE41">
        <v>5.0380800000000008</v>
      </c>
      <c r="AF41">
        <v>2.7225000000000001</v>
      </c>
      <c r="AG41">
        <v>6.1272868799999998</v>
      </c>
      <c r="AH41">
        <v>5.8108000000000004</v>
      </c>
      <c r="AI41">
        <v>0</v>
      </c>
      <c r="AJ41">
        <v>0</v>
      </c>
      <c r="AK41">
        <v>8.0974399999999971</v>
      </c>
      <c r="AL41">
        <v>0</v>
      </c>
      <c r="AM41">
        <v>0</v>
      </c>
      <c r="AN41">
        <v>0.59302999999999995</v>
      </c>
      <c r="AO41">
        <v>0.18039840000000004</v>
      </c>
      <c r="AP41">
        <v>1.5721062785249278</v>
      </c>
      <c r="AQ41">
        <v>0</v>
      </c>
      <c r="AR41">
        <v>3.3870000000000009</v>
      </c>
      <c r="AS41">
        <v>7.59368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657.01955355823031</v>
      </c>
      <c r="DN41">
        <v>22.562207039878608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4.6753631083250049</v>
      </c>
      <c r="L42">
        <v>500.00589545871804</v>
      </c>
      <c r="M42">
        <v>13.807170765341301</v>
      </c>
      <c r="N42">
        <v>36.240311350499212</v>
      </c>
      <c r="O42">
        <v>0</v>
      </c>
      <c r="P42">
        <v>27.151998597475455</v>
      </c>
      <c r="Q42">
        <v>2.9992651048088779</v>
      </c>
      <c r="R42">
        <v>10.300591497227357</v>
      </c>
      <c r="S42">
        <v>4.0036302170283804</v>
      </c>
      <c r="T42">
        <v>0</v>
      </c>
      <c r="U42">
        <v>25.703150393953614</v>
      </c>
      <c r="V42">
        <v>6.3623192365269476</v>
      </c>
      <c r="W42">
        <v>12.999895172574629</v>
      </c>
      <c r="X42">
        <v>30.170149347917548</v>
      </c>
      <c r="Y42">
        <v>0</v>
      </c>
      <c r="Z42">
        <v>0</v>
      </c>
      <c r="AA42">
        <v>0</v>
      </c>
      <c r="AB42">
        <v>4.0409199999999998</v>
      </c>
      <c r="AC42">
        <v>0</v>
      </c>
      <c r="AD42">
        <v>0</v>
      </c>
      <c r="AE42">
        <v>5.0380800000000008</v>
      </c>
      <c r="AF42">
        <v>2.7225000000000001</v>
      </c>
      <c r="AG42">
        <v>6.1272868799999998</v>
      </c>
      <c r="AH42">
        <v>5.8108000000000004</v>
      </c>
      <c r="AI42">
        <v>0</v>
      </c>
      <c r="AJ42">
        <v>0</v>
      </c>
      <c r="AK42">
        <v>8.0974399999999971</v>
      </c>
      <c r="AL42">
        <v>0</v>
      </c>
      <c r="AM42">
        <v>0</v>
      </c>
      <c r="AN42">
        <v>0.59302999999999995</v>
      </c>
      <c r="AO42">
        <v>0.18039840000000004</v>
      </c>
      <c r="AP42">
        <v>1.5721062785249278</v>
      </c>
      <c r="AQ42">
        <v>0</v>
      </c>
      <c r="AR42">
        <v>3.3870000000000009</v>
      </c>
      <c r="AS42">
        <v>7.59368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695.69273422795447</v>
      </c>
      <c r="DN42">
        <v>23.890247580966836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4.6753631083250049</v>
      </c>
      <c r="L43">
        <v>426.36844725014424</v>
      </c>
      <c r="M43">
        <v>13.807170765341301</v>
      </c>
      <c r="N43">
        <v>36.240311350499212</v>
      </c>
      <c r="O43">
        <v>0</v>
      </c>
      <c r="P43">
        <v>27.151998597475455</v>
      </c>
      <c r="Q43">
        <v>2.9992651048088779</v>
      </c>
      <c r="R43">
        <v>10.300591497227357</v>
      </c>
      <c r="S43">
        <v>4.0036302170283804</v>
      </c>
      <c r="T43">
        <v>0</v>
      </c>
      <c r="U43">
        <v>25.703150393953614</v>
      </c>
      <c r="V43">
        <v>6.3623192365269476</v>
      </c>
      <c r="W43">
        <v>12.999895172574629</v>
      </c>
      <c r="X43">
        <v>30.170149347917548</v>
      </c>
      <c r="Y43">
        <v>0</v>
      </c>
      <c r="Z43">
        <v>0</v>
      </c>
      <c r="AA43">
        <v>0</v>
      </c>
      <c r="AB43">
        <v>4.0409199999999998</v>
      </c>
      <c r="AC43">
        <v>0</v>
      </c>
      <c r="AD43">
        <v>0</v>
      </c>
      <c r="AE43">
        <v>5.0380800000000008</v>
      </c>
      <c r="AF43">
        <v>2.7225000000000001</v>
      </c>
      <c r="AG43">
        <v>6.1272868799999998</v>
      </c>
      <c r="AH43">
        <v>5.8108000000000004</v>
      </c>
      <c r="AI43">
        <v>0</v>
      </c>
      <c r="AJ43">
        <v>0</v>
      </c>
      <c r="AK43">
        <v>8.0974399999999971</v>
      </c>
      <c r="AL43">
        <v>0</v>
      </c>
      <c r="AM43">
        <v>0</v>
      </c>
      <c r="AN43">
        <v>0.59302999999999995</v>
      </c>
      <c r="AO43">
        <v>0.18039840000000004</v>
      </c>
      <c r="AP43">
        <v>1.5721062785249278</v>
      </c>
      <c r="AQ43">
        <v>0</v>
      </c>
      <c r="AR43">
        <v>3.3870000000000009</v>
      </c>
      <c r="AS43">
        <v>7.59368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624.50004929317879</v>
      </c>
      <c r="DN43">
        <v>21.445484307168776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4.6753631083250049</v>
      </c>
      <c r="L44">
        <v>360.004190771281</v>
      </c>
      <c r="M44">
        <v>13.807170765341301</v>
      </c>
      <c r="N44">
        <v>36.240311350499212</v>
      </c>
      <c r="O44">
        <v>0</v>
      </c>
      <c r="P44">
        <v>27.151998597475455</v>
      </c>
      <c r="Q44">
        <v>2.9992651048088779</v>
      </c>
      <c r="R44">
        <v>10.300591497227357</v>
      </c>
      <c r="S44">
        <v>4.0036302170283804</v>
      </c>
      <c r="T44">
        <v>0</v>
      </c>
      <c r="U44">
        <v>25.703150393953614</v>
      </c>
      <c r="V44">
        <v>6.3623192365269476</v>
      </c>
      <c r="W44">
        <v>12.999895172574629</v>
      </c>
      <c r="X44">
        <v>30.170149347917548</v>
      </c>
      <c r="Y44">
        <v>0</v>
      </c>
      <c r="Z44">
        <v>0</v>
      </c>
      <c r="AA44">
        <v>0</v>
      </c>
      <c r="AB44">
        <v>4.0409199999999998</v>
      </c>
      <c r="AC44">
        <v>0</v>
      </c>
      <c r="AD44">
        <v>0</v>
      </c>
      <c r="AE44">
        <v>5.0553983999999996</v>
      </c>
      <c r="AF44">
        <v>2.7225000000000001</v>
      </c>
      <c r="AG44">
        <v>6.1272868799999998</v>
      </c>
      <c r="AH44">
        <v>5.8108000000000004</v>
      </c>
      <c r="AI44">
        <v>0</v>
      </c>
      <c r="AJ44">
        <v>0</v>
      </c>
      <c r="AK44">
        <v>8.0974399999999971</v>
      </c>
      <c r="AL44">
        <v>0</v>
      </c>
      <c r="AM44">
        <v>0</v>
      </c>
      <c r="AN44">
        <v>0.59302999999999995</v>
      </c>
      <c r="AO44">
        <v>0.18039840000000004</v>
      </c>
      <c r="AP44">
        <v>1.5721062785249278</v>
      </c>
      <c r="AQ44">
        <v>0</v>
      </c>
      <c r="AR44">
        <v>3.3870000000000009</v>
      </c>
      <c r="AS44">
        <v>7.59368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560.35582961518958</v>
      </c>
      <c r="DN44">
        <v>19.242765906294707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4.6753631083250049</v>
      </c>
      <c r="L45">
        <v>360.004190771281</v>
      </c>
      <c r="M45">
        <v>13.807170765341301</v>
      </c>
      <c r="N45">
        <v>36.240311350499212</v>
      </c>
      <c r="O45">
        <v>0</v>
      </c>
      <c r="P45">
        <v>27.151998597475455</v>
      </c>
      <c r="Q45">
        <v>2.9992651048088779</v>
      </c>
      <c r="R45">
        <v>10.300591497227357</v>
      </c>
      <c r="S45">
        <v>4.0036302170283804</v>
      </c>
      <c r="T45">
        <v>0</v>
      </c>
      <c r="U45">
        <v>25.703150393953614</v>
      </c>
      <c r="V45">
        <v>6.3623192365269476</v>
      </c>
      <c r="W45">
        <v>12.999895172574629</v>
      </c>
      <c r="X45">
        <v>30.170149347917548</v>
      </c>
      <c r="Y45">
        <v>0</v>
      </c>
      <c r="Z45">
        <v>0</v>
      </c>
      <c r="AA45">
        <v>0</v>
      </c>
      <c r="AB45">
        <v>4.0409199999999998</v>
      </c>
      <c r="AC45">
        <v>0</v>
      </c>
      <c r="AD45">
        <v>0</v>
      </c>
      <c r="AE45">
        <v>5.0553983999999996</v>
      </c>
      <c r="AF45">
        <v>2.7225000000000001</v>
      </c>
      <c r="AG45">
        <v>6.1272868799999998</v>
      </c>
      <c r="AH45">
        <v>5.8108000000000004</v>
      </c>
      <c r="AI45">
        <v>0</v>
      </c>
      <c r="AJ45">
        <v>0</v>
      </c>
      <c r="AK45">
        <v>8.0974399999999971</v>
      </c>
      <c r="AL45">
        <v>0</v>
      </c>
      <c r="AM45">
        <v>0</v>
      </c>
      <c r="AN45">
        <v>0.59302999999999995</v>
      </c>
      <c r="AO45">
        <v>0.18039840000000004</v>
      </c>
      <c r="AP45">
        <v>1.5721062785249278</v>
      </c>
      <c r="AQ45">
        <v>0</v>
      </c>
      <c r="AR45">
        <v>3.3870000000000009</v>
      </c>
      <c r="AS45">
        <v>7.59368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560.35582961518958</v>
      </c>
      <c r="DN45">
        <v>19.242765906294707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4.6753631083250049</v>
      </c>
      <c r="L46">
        <v>360.004190771281</v>
      </c>
      <c r="M46">
        <v>13.807170765341301</v>
      </c>
      <c r="N46">
        <v>36.240311350499212</v>
      </c>
      <c r="O46">
        <v>0</v>
      </c>
      <c r="P46">
        <v>27.151998597475455</v>
      </c>
      <c r="Q46">
        <v>3.0010715015641289</v>
      </c>
      <c r="R46">
        <v>10.300591497227357</v>
      </c>
      <c r="S46">
        <v>4.0016805194805194</v>
      </c>
      <c r="T46">
        <v>0</v>
      </c>
      <c r="U46">
        <v>25.703150393953614</v>
      </c>
      <c r="V46">
        <v>6.3623192365269476</v>
      </c>
      <c r="W46">
        <v>12.999895172574629</v>
      </c>
      <c r="X46">
        <v>30.170149347917548</v>
      </c>
      <c r="Y46">
        <v>0</v>
      </c>
      <c r="Z46">
        <v>0</v>
      </c>
      <c r="AA46">
        <v>0</v>
      </c>
      <c r="AB46">
        <v>4.0409199999999998</v>
      </c>
      <c r="AC46">
        <v>0</v>
      </c>
      <c r="AD46">
        <v>0</v>
      </c>
      <c r="AE46">
        <v>5.0553983999999996</v>
      </c>
      <c r="AF46">
        <v>2.7225000000000001</v>
      </c>
      <c r="AG46">
        <v>6.1272868799999998</v>
      </c>
      <c r="AH46">
        <v>5.8108000000000004</v>
      </c>
      <c r="AI46">
        <v>0</v>
      </c>
      <c r="AJ46">
        <v>0</v>
      </c>
      <c r="AK46">
        <v>8.0974399999999971</v>
      </c>
      <c r="AL46">
        <v>0</v>
      </c>
      <c r="AM46">
        <v>0</v>
      </c>
      <c r="AN46">
        <v>0.59302999999999995</v>
      </c>
      <c r="AO46">
        <v>0.18039840000000004</v>
      </c>
      <c r="AP46">
        <v>1.5721062785249278</v>
      </c>
      <c r="AQ46">
        <v>0</v>
      </c>
      <c r="AR46">
        <v>3.3870000000000009</v>
      </c>
      <c r="AS46">
        <v>3.507950000000001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556.4056072568186</v>
      </c>
      <c r="DN46">
        <v>19.107114963873229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4.6753631083250049</v>
      </c>
      <c r="L47">
        <v>360.004190771281</v>
      </c>
      <c r="M47">
        <v>13.807170765341301</v>
      </c>
      <c r="N47">
        <v>36.240311350499212</v>
      </c>
      <c r="O47">
        <v>0</v>
      </c>
      <c r="P47">
        <v>27.151998597475455</v>
      </c>
      <c r="Q47">
        <v>2.9982072916666667</v>
      </c>
      <c r="R47">
        <v>10.300591497227357</v>
      </c>
      <c r="S47">
        <v>4.0016805194805194</v>
      </c>
      <c r="T47">
        <v>0</v>
      </c>
      <c r="U47">
        <v>25.703150393953614</v>
      </c>
      <c r="V47">
        <v>6.3617514970059892</v>
      </c>
      <c r="W47">
        <v>12.999895172574629</v>
      </c>
      <c r="X47">
        <v>30.170149347917548</v>
      </c>
      <c r="Y47">
        <v>0</v>
      </c>
      <c r="Z47">
        <v>0</v>
      </c>
      <c r="AA47">
        <v>0</v>
      </c>
      <c r="AB47">
        <v>4.0409199999999998</v>
      </c>
      <c r="AC47">
        <v>0</v>
      </c>
      <c r="AD47">
        <v>0</v>
      </c>
      <c r="AE47">
        <v>5.0553983999999996</v>
      </c>
      <c r="AF47">
        <v>2.7225000000000001</v>
      </c>
      <c r="AG47">
        <v>6.1272868799999998</v>
      </c>
      <c r="AH47">
        <v>5.8108000000000004</v>
      </c>
      <c r="AI47">
        <v>0</v>
      </c>
      <c r="AJ47">
        <v>0</v>
      </c>
      <c r="AK47">
        <v>8.0974399999999971</v>
      </c>
      <c r="AL47">
        <v>0</v>
      </c>
      <c r="AM47">
        <v>0</v>
      </c>
      <c r="AN47">
        <v>0.59302999999999995</v>
      </c>
      <c r="AO47">
        <v>0.18039840000000004</v>
      </c>
      <c r="AP47">
        <v>1.5721062785249278</v>
      </c>
      <c r="AQ47">
        <v>0</v>
      </c>
      <c r="AR47">
        <v>3.3870000000000009</v>
      </c>
      <c r="AS47">
        <v>2.8889000000000005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555.80379182860088</v>
      </c>
      <c r="DN47">
        <v>19.08644844267252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4.6753631083250049</v>
      </c>
      <c r="L48">
        <v>360.004190771281</v>
      </c>
      <c r="M48">
        <v>13.807170765341301</v>
      </c>
      <c r="N48">
        <v>36.240311350499212</v>
      </c>
      <c r="O48">
        <v>0</v>
      </c>
      <c r="P48">
        <v>27.151998597475455</v>
      </c>
      <c r="Q48">
        <v>2.9982072916666667</v>
      </c>
      <c r="R48">
        <v>10.300591497227357</v>
      </c>
      <c r="S48">
        <v>4.0016805194805194</v>
      </c>
      <c r="T48">
        <v>0</v>
      </c>
      <c r="U48">
        <v>25.703150393953614</v>
      </c>
      <c r="V48">
        <v>6.3617514970059892</v>
      </c>
      <c r="W48">
        <v>12.999895172574629</v>
      </c>
      <c r="X48">
        <v>30.170149347917548</v>
      </c>
      <c r="Y48">
        <v>0</v>
      </c>
      <c r="Z48">
        <v>0</v>
      </c>
      <c r="AA48">
        <v>0</v>
      </c>
      <c r="AB48">
        <v>4.0409199999999998</v>
      </c>
      <c r="AC48">
        <v>0</v>
      </c>
      <c r="AD48">
        <v>0</v>
      </c>
      <c r="AE48">
        <v>5.0553983999999996</v>
      </c>
      <c r="AF48">
        <v>2.7225000000000001</v>
      </c>
      <c r="AG48">
        <v>6.1272868799999998</v>
      </c>
      <c r="AH48">
        <v>5.8108000000000004</v>
      </c>
      <c r="AI48">
        <v>0</v>
      </c>
      <c r="AJ48">
        <v>0</v>
      </c>
      <c r="AK48">
        <v>8.0974399999999971</v>
      </c>
      <c r="AL48">
        <v>0</v>
      </c>
      <c r="AM48">
        <v>0</v>
      </c>
      <c r="AN48">
        <v>0.59302999999999995</v>
      </c>
      <c r="AO48">
        <v>0.18039840000000004</v>
      </c>
      <c r="AP48">
        <v>1.5721062785249278</v>
      </c>
      <c r="AQ48">
        <v>0</v>
      </c>
      <c r="AR48">
        <v>3.3870000000000009</v>
      </c>
      <c r="AS48">
        <v>2.8889000000000005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555.80379182860088</v>
      </c>
      <c r="DN48">
        <v>19.08644844267252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4.6753631083250049</v>
      </c>
      <c r="L49">
        <v>360.004190771281</v>
      </c>
      <c r="M49">
        <v>13.807170765341301</v>
      </c>
      <c r="N49">
        <v>36.240311350499212</v>
      </c>
      <c r="O49">
        <v>0</v>
      </c>
      <c r="P49">
        <v>27.151998597475455</v>
      </c>
      <c r="Q49">
        <v>2.9982072916666667</v>
      </c>
      <c r="R49">
        <v>10.300591497227357</v>
      </c>
      <c r="S49">
        <v>4.0016805194805194</v>
      </c>
      <c r="T49">
        <v>0</v>
      </c>
      <c r="U49">
        <v>25.703150393953614</v>
      </c>
      <c r="V49">
        <v>6.3617514970059892</v>
      </c>
      <c r="W49">
        <v>12.999895172574629</v>
      </c>
      <c r="X49">
        <v>30.170149347917548</v>
      </c>
      <c r="Y49">
        <v>0</v>
      </c>
      <c r="Z49">
        <v>0</v>
      </c>
      <c r="AA49">
        <v>0</v>
      </c>
      <c r="AB49">
        <v>4.0409199999999998</v>
      </c>
      <c r="AC49">
        <v>0</v>
      </c>
      <c r="AD49">
        <v>0</v>
      </c>
      <c r="AE49">
        <v>5.0553983999999996</v>
      </c>
      <c r="AF49">
        <v>2.7225000000000001</v>
      </c>
      <c r="AG49">
        <v>6.1272868799999998</v>
      </c>
      <c r="AH49">
        <v>5.8108000000000004</v>
      </c>
      <c r="AI49">
        <v>0</v>
      </c>
      <c r="AJ49">
        <v>0</v>
      </c>
      <c r="AK49">
        <v>8.0974399999999971</v>
      </c>
      <c r="AL49">
        <v>0</v>
      </c>
      <c r="AM49">
        <v>0</v>
      </c>
      <c r="AN49">
        <v>0.59302999999999995</v>
      </c>
      <c r="AO49">
        <v>0.18039840000000004</v>
      </c>
      <c r="AP49">
        <v>1.5721062785249278</v>
      </c>
      <c r="AQ49">
        <v>0</v>
      </c>
      <c r="AR49">
        <v>4.0644000000000009</v>
      </c>
      <c r="AS49">
        <v>4.539699999999999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558.05469533089376</v>
      </c>
      <c r="DN49">
        <v>19.163744940379502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4.6753631083250049</v>
      </c>
      <c r="L50">
        <v>360.004190771281</v>
      </c>
      <c r="M50">
        <v>13.807170765341301</v>
      </c>
      <c r="N50">
        <v>36.240311350499212</v>
      </c>
      <c r="O50">
        <v>0</v>
      </c>
      <c r="P50">
        <v>27.151998597475455</v>
      </c>
      <c r="Q50">
        <v>2.9982072916666667</v>
      </c>
      <c r="R50">
        <v>10.300591497227357</v>
      </c>
      <c r="S50">
        <v>4.0016805194805194</v>
      </c>
      <c r="T50">
        <v>0</v>
      </c>
      <c r="U50">
        <v>25.703150393953614</v>
      </c>
      <c r="V50">
        <v>6.3617514970059892</v>
      </c>
      <c r="W50">
        <v>12.999895172574629</v>
      </c>
      <c r="X50">
        <v>30.170149347917548</v>
      </c>
      <c r="Y50">
        <v>0</v>
      </c>
      <c r="Z50">
        <v>0</v>
      </c>
      <c r="AA50">
        <v>0</v>
      </c>
      <c r="AB50">
        <v>4.0409199999999998</v>
      </c>
      <c r="AC50">
        <v>0</v>
      </c>
      <c r="AD50">
        <v>0</v>
      </c>
      <c r="AE50">
        <v>5.0553983999999996</v>
      </c>
      <c r="AF50">
        <v>2.7225000000000001</v>
      </c>
      <c r="AG50">
        <v>6.1272868799999998</v>
      </c>
      <c r="AH50">
        <v>5.8108000000000004</v>
      </c>
      <c r="AI50">
        <v>0</v>
      </c>
      <c r="AJ50">
        <v>0</v>
      </c>
      <c r="AK50">
        <v>8.0974399999999971</v>
      </c>
      <c r="AL50">
        <v>0</v>
      </c>
      <c r="AM50">
        <v>0</v>
      </c>
      <c r="AN50">
        <v>0.59302999999999995</v>
      </c>
      <c r="AO50">
        <v>0.18039840000000004</v>
      </c>
      <c r="AP50">
        <v>1.5721062785249278</v>
      </c>
      <c r="AQ50">
        <v>0</v>
      </c>
      <c r="AR50">
        <v>4.0644000000000009</v>
      </c>
      <c r="AS50">
        <v>4.539699999999999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558.05469533089376</v>
      </c>
      <c r="DN50">
        <v>19.163744940379502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4.6753631083250049</v>
      </c>
      <c r="L51">
        <v>360.004190771281</v>
      </c>
      <c r="M51">
        <v>13.807170765341301</v>
      </c>
      <c r="N51">
        <v>36.240311350499212</v>
      </c>
      <c r="O51">
        <v>0</v>
      </c>
      <c r="P51">
        <v>27.151998597475455</v>
      </c>
      <c r="Q51">
        <v>2.9982072916666667</v>
      </c>
      <c r="R51">
        <v>10.300591497227357</v>
      </c>
      <c r="S51">
        <v>4.0016805194805194</v>
      </c>
      <c r="T51">
        <v>0</v>
      </c>
      <c r="U51">
        <v>25.703150393953614</v>
      </c>
      <c r="V51">
        <v>6.3617514970059892</v>
      </c>
      <c r="W51">
        <v>12.999895172574629</v>
      </c>
      <c r="X51">
        <v>30.170149347917548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5.0553983999999996</v>
      </c>
      <c r="AF51">
        <v>2.7225000000000001</v>
      </c>
      <c r="AG51">
        <v>6.1272868799999998</v>
      </c>
      <c r="AH51">
        <v>5.8108000000000004</v>
      </c>
      <c r="AI51">
        <v>0</v>
      </c>
      <c r="AJ51">
        <v>0</v>
      </c>
      <c r="AK51">
        <v>8.0974399999999971</v>
      </c>
      <c r="AL51">
        <v>0</v>
      </c>
      <c r="AM51">
        <v>0</v>
      </c>
      <c r="AN51">
        <v>0.59302999999999995</v>
      </c>
      <c r="AO51">
        <v>0.18039840000000004</v>
      </c>
      <c r="AP51">
        <v>1.3755929937093119</v>
      </c>
      <c r="AQ51">
        <v>0</v>
      </c>
      <c r="AR51">
        <v>15.241500000000002</v>
      </c>
      <c r="AS51">
        <v>4.539699999999999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564.76397677804903</v>
      </c>
      <c r="DN51">
        <v>19.394130208408605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4.6753631083250049</v>
      </c>
      <c r="L52">
        <v>360.004190771281</v>
      </c>
      <c r="M52">
        <v>13.807170765341301</v>
      </c>
      <c r="N52">
        <v>36.240311350499212</v>
      </c>
      <c r="O52">
        <v>0</v>
      </c>
      <c r="P52">
        <v>27.151998597475455</v>
      </c>
      <c r="Q52">
        <v>2.9982072916666667</v>
      </c>
      <c r="R52">
        <v>10.300591497227357</v>
      </c>
      <c r="S52">
        <v>4.0016805194805194</v>
      </c>
      <c r="T52">
        <v>0</v>
      </c>
      <c r="U52">
        <v>25.703150393953614</v>
      </c>
      <c r="V52">
        <v>6.3617514970059892</v>
      </c>
      <c r="W52">
        <v>12.999895172574629</v>
      </c>
      <c r="X52">
        <v>30.170149347917548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5.0553983999999996</v>
      </c>
      <c r="AF52">
        <v>2.7225000000000001</v>
      </c>
      <c r="AG52">
        <v>6.1272868799999998</v>
      </c>
      <c r="AH52">
        <v>0</v>
      </c>
      <c r="AI52">
        <v>0</v>
      </c>
      <c r="AJ52">
        <v>0</v>
      </c>
      <c r="AK52">
        <v>8.0974399999999971</v>
      </c>
      <c r="AL52">
        <v>0</v>
      </c>
      <c r="AM52">
        <v>0</v>
      </c>
      <c r="AN52">
        <v>0.59302999999999995</v>
      </c>
      <c r="AO52">
        <v>0.18039840000000004</v>
      </c>
      <c r="AP52">
        <v>1.3755929937093119</v>
      </c>
      <c r="AQ52">
        <v>0</v>
      </c>
      <c r="AR52">
        <v>15.241500000000002</v>
      </c>
      <c r="AS52">
        <v>4.539699999999999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559.14609533804901</v>
      </c>
      <c r="DN52">
        <v>19.201211648408602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4.6753631083250049</v>
      </c>
      <c r="L53">
        <v>360.004190771281</v>
      </c>
      <c r="M53">
        <v>13.807170765341301</v>
      </c>
      <c r="N53">
        <v>36.240311350499212</v>
      </c>
      <c r="O53">
        <v>0</v>
      </c>
      <c r="P53">
        <v>27.151998597475455</v>
      </c>
      <c r="Q53">
        <v>2.9982072916666667</v>
      </c>
      <c r="R53">
        <v>10.300591497227357</v>
      </c>
      <c r="S53">
        <v>4.0016805194805194</v>
      </c>
      <c r="T53">
        <v>0</v>
      </c>
      <c r="U53">
        <v>25.703150393953614</v>
      </c>
      <c r="V53">
        <v>6.3617514970059892</v>
      </c>
      <c r="W53">
        <v>12.999895172574629</v>
      </c>
      <c r="X53">
        <v>30.170149347917548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5.0553983999999996</v>
      </c>
      <c r="AF53">
        <v>2.7225000000000001</v>
      </c>
      <c r="AG53">
        <v>6.1272868799999998</v>
      </c>
      <c r="AH53">
        <v>0</v>
      </c>
      <c r="AI53">
        <v>0</v>
      </c>
      <c r="AJ53">
        <v>0</v>
      </c>
      <c r="AK53">
        <v>8.0974399999999971</v>
      </c>
      <c r="AL53">
        <v>0</v>
      </c>
      <c r="AM53">
        <v>0</v>
      </c>
      <c r="AN53">
        <v>0.59302999999999995</v>
      </c>
      <c r="AO53">
        <v>0.18039840000000004</v>
      </c>
      <c r="AP53">
        <v>1.3755929937093119</v>
      </c>
      <c r="AQ53">
        <v>0</v>
      </c>
      <c r="AR53">
        <v>4.0644000000000009</v>
      </c>
      <c r="AS53">
        <v>4.539699999999999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548.34007493533159</v>
      </c>
      <c r="DN53">
        <v>18.830132051125993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4.6753631083250049</v>
      </c>
      <c r="L54">
        <v>318.00501552646142</v>
      </c>
      <c r="M54">
        <v>13.807170765341301</v>
      </c>
      <c r="N54">
        <v>36.240311350499212</v>
      </c>
      <c r="O54">
        <v>0</v>
      </c>
      <c r="P54">
        <v>27.151998597475455</v>
      </c>
      <c r="Q54">
        <v>2.9982072916666667</v>
      </c>
      <c r="R54">
        <v>10.300591497227357</v>
      </c>
      <c r="S54">
        <v>4.0016805194805194</v>
      </c>
      <c r="T54">
        <v>0</v>
      </c>
      <c r="U54">
        <v>25.703150393953614</v>
      </c>
      <c r="V54">
        <v>6.3617514970059892</v>
      </c>
      <c r="W54">
        <v>12.999895172574629</v>
      </c>
      <c r="X54">
        <v>30.170149347917548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5.0553983999999996</v>
      </c>
      <c r="AF54">
        <v>2.7225000000000001</v>
      </c>
      <c r="AG54">
        <v>6.1272868799999998</v>
      </c>
      <c r="AH54">
        <v>0</v>
      </c>
      <c r="AI54">
        <v>0</v>
      </c>
      <c r="AJ54">
        <v>0</v>
      </c>
      <c r="AK54">
        <v>8.0974399999999971</v>
      </c>
      <c r="AL54">
        <v>0</v>
      </c>
      <c r="AM54">
        <v>0</v>
      </c>
      <c r="AN54">
        <v>0.59302999999999995</v>
      </c>
      <c r="AO54">
        <v>0.18039840000000004</v>
      </c>
      <c r="AP54">
        <v>1.3755929937093119</v>
      </c>
      <c r="AQ54">
        <v>0</v>
      </c>
      <c r="AR54">
        <v>4.0644000000000009</v>
      </c>
      <c r="AS54">
        <v>4.539699999999999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507.73527230276193</v>
      </c>
      <c r="DN54">
        <v>17.435759438876069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4.6753631083250049</v>
      </c>
      <c r="L55">
        <v>318.00501552646142</v>
      </c>
      <c r="M55">
        <v>13.807170765341301</v>
      </c>
      <c r="N55">
        <v>36.240311350499212</v>
      </c>
      <c r="O55">
        <v>0</v>
      </c>
      <c r="P55">
        <v>27.151998597475455</v>
      </c>
      <c r="Q55">
        <v>2.9982072916666667</v>
      </c>
      <c r="R55">
        <v>10.300591497227357</v>
      </c>
      <c r="S55">
        <v>4.0016805194805194</v>
      </c>
      <c r="T55">
        <v>0</v>
      </c>
      <c r="U55">
        <v>25.703150393953614</v>
      </c>
      <c r="V55">
        <v>6.3617514970059892</v>
      </c>
      <c r="W55">
        <v>12.999895172574629</v>
      </c>
      <c r="X55">
        <v>30.170149347917548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5.0553983999999996</v>
      </c>
      <c r="AF55">
        <v>2.7225000000000001</v>
      </c>
      <c r="AG55">
        <v>6.1272868799999998</v>
      </c>
      <c r="AH55">
        <v>0</v>
      </c>
      <c r="AI55">
        <v>0</v>
      </c>
      <c r="AJ55">
        <v>0</v>
      </c>
      <c r="AK55">
        <v>8.0974399999999971</v>
      </c>
      <c r="AL55">
        <v>0</v>
      </c>
      <c r="AM55">
        <v>0</v>
      </c>
      <c r="AN55">
        <v>0.59302999999999995</v>
      </c>
      <c r="AO55">
        <v>0.18039840000000004</v>
      </c>
      <c r="AP55">
        <v>3.6578982835578757</v>
      </c>
      <c r="AQ55">
        <v>0</v>
      </c>
      <c r="AR55">
        <v>4.0644000000000009</v>
      </c>
      <c r="AS55">
        <v>4.539699999999999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509.94167125885133</v>
      </c>
      <c r="DN55">
        <v>17.511665772635155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4.6753631083250049</v>
      </c>
      <c r="L56">
        <v>318.00501552646142</v>
      </c>
      <c r="M56">
        <v>13.807170765341301</v>
      </c>
      <c r="N56">
        <v>36.240311350499212</v>
      </c>
      <c r="O56">
        <v>0</v>
      </c>
      <c r="P56">
        <v>27.151998597475455</v>
      </c>
      <c r="Q56">
        <v>2.9982072916666667</v>
      </c>
      <c r="R56">
        <v>10.300591497227357</v>
      </c>
      <c r="S56">
        <v>4.0016805194805194</v>
      </c>
      <c r="T56">
        <v>0</v>
      </c>
      <c r="U56">
        <v>25.703150393953614</v>
      </c>
      <c r="V56">
        <v>6.3617514970059892</v>
      </c>
      <c r="W56">
        <v>12.999895172574629</v>
      </c>
      <c r="X56">
        <v>30.170149347917548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5.0553983999999996</v>
      </c>
      <c r="AF56">
        <v>2.7225000000000001</v>
      </c>
      <c r="AG56">
        <v>6.1272868799999998</v>
      </c>
      <c r="AH56">
        <v>0</v>
      </c>
      <c r="AI56">
        <v>0</v>
      </c>
      <c r="AJ56">
        <v>0</v>
      </c>
      <c r="AK56">
        <v>8.0974399999999971</v>
      </c>
      <c r="AL56">
        <v>0</v>
      </c>
      <c r="AM56">
        <v>0</v>
      </c>
      <c r="AN56">
        <v>0.59302999999999995</v>
      </c>
      <c r="AO56">
        <v>0.18039840000000004</v>
      </c>
      <c r="AP56">
        <v>3.6578982835578757</v>
      </c>
      <c r="AQ56">
        <v>0</v>
      </c>
      <c r="AR56">
        <v>4.0644000000000009</v>
      </c>
      <c r="AS56">
        <v>4.539699999999999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509.94167125885133</v>
      </c>
      <c r="DN56">
        <v>17.511665772635155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4.6753631083250049</v>
      </c>
      <c r="L57">
        <v>318.00501552646142</v>
      </c>
      <c r="M57">
        <v>13.807170765341301</v>
      </c>
      <c r="N57">
        <v>36.240311350499212</v>
      </c>
      <c r="O57">
        <v>0</v>
      </c>
      <c r="P57">
        <v>27.151998597475455</v>
      </c>
      <c r="Q57">
        <v>2.9982072916666667</v>
      </c>
      <c r="R57">
        <v>10.300591497227357</v>
      </c>
      <c r="S57">
        <v>4.0016805194805194</v>
      </c>
      <c r="T57">
        <v>0</v>
      </c>
      <c r="U57">
        <v>25.703150393953614</v>
      </c>
      <c r="V57">
        <v>6.3617514970059892</v>
      </c>
      <c r="W57">
        <v>12.999895172574629</v>
      </c>
      <c r="X57">
        <v>30.170149347917548</v>
      </c>
      <c r="Y57">
        <v>0</v>
      </c>
      <c r="Z57">
        <v>2.0007000000000001</v>
      </c>
      <c r="AA57">
        <v>0</v>
      </c>
      <c r="AB57">
        <v>0</v>
      </c>
      <c r="AC57">
        <v>0</v>
      </c>
      <c r="AD57">
        <v>0</v>
      </c>
      <c r="AE57">
        <v>5.0553983999999996</v>
      </c>
      <c r="AF57">
        <v>2.7225000000000001</v>
      </c>
      <c r="AG57">
        <v>6.1272868799999998</v>
      </c>
      <c r="AH57">
        <v>0</v>
      </c>
      <c r="AI57">
        <v>0</v>
      </c>
      <c r="AJ57">
        <v>0</v>
      </c>
      <c r="AK57">
        <v>8.0974399999999971</v>
      </c>
      <c r="AL57">
        <v>0</v>
      </c>
      <c r="AM57">
        <v>0</v>
      </c>
      <c r="AN57">
        <v>0.59302999999999995</v>
      </c>
      <c r="AO57">
        <v>0.18039840000000004</v>
      </c>
      <c r="AP57">
        <v>3.6578982835578757</v>
      </c>
      <c r="AQ57">
        <v>0</v>
      </c>
      <c r="AR57">
        <v>2.7096000000000009</v>
      </c>
      <c r="AS57">
        <v>4.539699999999999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510.56612748928626</v>
      </c>
      <c r="DN57">
        <v>17.533109542200371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4.6753631083250049</v>
      </c>
      <c r="L58">
        <v>318.00501552646142</v>
      </c>
      <c r="M58">
        <v>13.807170765341301</v>
      </c>
      <c r="N58">
        <v>36.240311350499212</v>
      </c>
      <c r="O58">
        <v>0</v>
      </c>
      <c r="P58">
        <v>27.151998597475455</v>
      </c>
      <c r="Q58">
        <v>2.9982072916666667</v>
      </c>
      <c r="R58">
        <v>10.300591497227357</v>
      </c>
      <c r="S58">
        <v>4.0016805194805194</v>
      </c>
      <c r="T58">
        <v>0</v>
      </c>
      <c r="U58">
        <v>25.703150393953614</v>
      </c>
      <c r="V58">
        <v>6.3617514970059892</v>
      </c>
      <c r="W58">
        <v>12.999895172574629</v>
      </c>
      <c r="X58">
        <v>30.170149347917548</v>
      </c>
      <c r="Y58">
        <v>0</v>
      </c>
      <c r="Z58">
        <v>2.0007000000000001</v>
      </c>
      <c r="AA58">
        <v>0</v>
      </c>
      <c r="AB58">
        <v>0</v>
      </c>
      <c r="AC58">
        <v>0</v>
      </c>
      <c r="AD58">
        <v>0</v>
      </c>
      <c r="AE58">
        <v>5.0553983999999996</v>
      </c>
      <c r="AF58">
        <v>2.7225000000000001</v>
      </c>
      <c r="AG58">
        <v>6.1272868799999998</v>
      </c>
      <c r="AH58">
        <v>0</v>
      </c>
      <c r="AI58">
        <v>0</v>
      </c>
      <c r="AJ58">
        <v>0</v>
      </c>
      <c r="AK58">
        <v>8.0974399999999971</v>
      </c>
      <c r="AL58">
        <v>0</v>
      </c>
      <c r="AM58">
        <v>0</v>
      </c>
      <c r="AN58">
        <v>0.59302999999999995</v>
      </c>
      <c r="AO58">
        <v>0.18039840000000004</v>
      </c>
      <c r="AP58">
        <v>1.3755929937093119</v>
      </c>
      <c r="AQ58">
        <v>0</v>
      </c>
      <c r="AR58">
        <v>2.7096000000000009</v>
      </c>
      <c r="AS58">
        <v>4.539699999999999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508.3597285331968</v>
      </c>
      <c r="DN58">
        <v>17.457203208441285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4.6753631083250049</v>
      </c>
      <c r="L59">
        <v>318.00501552646142</v>
      </c>
      <c r="M59">
        <v>13.807170765341301</v>
      </c>
      <c r="N59">
        <v>36.240311350499212</v>
      </c>
      <c r="O59">
        <v>0</v>
      </c>
      <c r="P59">
        <v>27.151998597475455</v>
      </c>
      <c r="Q59">
        <v>2.9982072916666667</v>
      </c>
      <c r="R59">
        <v>10.300591497227357</v>
      </c>
      <c r="S59">
        <v>4.0016805194805194</v>
      </c>
      <c r="T59">
        <v>0</v>
      </c>
      <c r="U59">
        <v>25.703150393953614</v>
      </c>
      <c r="V59">
        <v>6.3617514970059892</v>
      </c>
      <c r="W59">
        <v>12.999895172574629</v>
      </c>
      <c r="X59">
        <v>30.170149347917548</v>
      </c>
      <c r="Y59">
        <v>0</v>
      </c>
      <c r="Z59">
        <v>2.0007000000000001</v>
      </c>
      <c r="AA59">
        <v>0</v>
      </c>
      <c r="AB59">
        <v>0</v>
      </c>
      <c r="AC59">
        <v>0</v>
      </c>
      <c r="AD59">
        <v>0</v>
      </c>
      <c r="AE59">
        <v>5.0553983999999996</v>
      </c>
      <c r="AF59">
        <v>2.7225000000000001</v>
      </c>
      <c r="AG59">
        <v>6.1272868799999998</v>
      </c>
      <c r="AH59">
        <v>0</v>
      </c>
      <c r="AI59">
        <v>0</v>
      </c>
      <c r="AJ59">
        <v>0</v>
      </c>
      <c r="AK59">
        <v>8.0974399999999971</v>
      </c>
      <c r="AL59">
        <v>0</v>
      </c>
      <c r="AM59">
        <v>0</v>
      </c>
      <c r="AN59">
        <v>0.59302999999999995</v>
      </c>
      <c r="AO59">
        <v>0.18039840000000004</v>
      </c>
      <c r="AP59">
        <v>1.5721062785249278</v>
      </c>
      <c r="AQ59">
        <v>0</v>
      </c>
      <c r="AR59">
        <v>2.0322000000000005</v>
      </c>
      <c r="AS59">
        <v>4.539699999999999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507.89479542804366</v>
      </c>
      <c r="DN59">
        <v>17.441249598410039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4.6753631083250049</v>
      </c>
      <c r="L60">
        <v>318.00501552646142</v>
      </c>
      <c r="M60">
        <v>13.807170765341301</v>
      </c>
      <c r="N60">
        <v>36.240311350499212</v>
      </c>
      <c r="O60">
        <v>0</v>
      </c>
      <c r="P60">
        <v>27.151998597475455</v>
      </c>
      <c r="Q60">
        <v>2.9982072916666667</v>
      </c>
      <c r="R60">
        <v>10.300591497227357</v>
      </c>
      <c r="S60">
        <v>4.0016805194805194</v>
      </c>
      <c r="T60">
        <v>0</v>
      </c>
      <c r="U60">
        <v>25.703150393953614</v>
      </c>
      <c r="V60">
        <v>6.3617514970059892</v>
      </c>
      <c r="W60">
        <v>12.999895172574629</v>
      </c>
      <c r="X60">
        <v>30.170149347917548</v>
      </c>
      <c r="Y60">
        <v>0</v>
      </c>
      <c r="Z60">
        <v>2.0007000000000001</v>
      </c>
      <c r="AA60">
        <v>0</v>
      </c>
      <c r="AB60">
        <v>0</v>
      </c>
      <c r="AC60">
        <v>0</v>
      </c>
      <c r="AD60">
        <v>0</v>
      </c>
      <c r="AE60">
        <v>5.0553983999999996</v>
      </c>
      <c r="AF60">
        <v>2.7225000000000001</v>
      </c>
      <c r="AG60">
        <v>6.1272868799999998</v>
      </c>
      <c r="AH60">
        <v>0</v>
      </c>
      <c r="AI60">
        <v>0</v>
      </c>
      <c r="AJ60">
        <v>0</v>
      </c>
      <c r="AK60">
        <v>8.0974399999999971</v>
      </c>
      <c r="AL60">
        <v>0</v>
      </c>
      <c r="AM60">
        <v>0</v>
      </c>
      <c r="AN60">
        <v>0.59302999999999995</v>
      </c>
      <c r="AO60">
        <v>0.18039840000000004</v>
      </c>
      <c r="AP60">
        <v>1.5721062785249278</v>
      </c>
      <c r="AQ60">
        <v>0</v>
      </c>
      <c r="AR60">
        <v>2.0322000000000005</v>
      </c>
      <c r="AS60">
        <v>4.539699999999999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507.89479542804366</v>
      </c>
      <c r="DN60">
        <v>17.441249598410039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4.6753631083250049</v>
      </c>
      <c r="L61">
        <v>400.00571002200968</v>
      </c>
      <c r="M61">
        <v>13.807170765341301</v>
      </c>
      <c r="N61">
        <v>36.240311350499212</v>
      </c>
      <c r="O61">
        <v>0</v>
      </c>
      <c r="P61">
        <v>27.151998597475455</v>
      </c>
      <c r="Q61">
        <v>2.9982072916666667</v>
      </c>
      <c r="R61">
        <v>10.300591497227357</v>
      </c>
      <c r="S61">
        <v>4.0016805194805194</v>
      </c>
      <c r="T61">
        <v>0</v>
      </c>
      <c r="U61">
        <v>25.703150393953614</v>
      </c>
      <c r="V61">
        <v>6.3617514970059892</v>
      </c>
      <c r="W61">
        <v>12.999895172574629</v>
      </c>
      <c r="X61">
        <v>30.170149347917548</v>
      </c>
      <c r="Y61">
        <v>0</v>
      </c>
      <c r="Z61">
        <v>2.0007000000000001</v>
      </c>
      <c r="AA61">
        <v>0</v>
      </c>
      <c r="AB61">
        <v>0</v>
      </c>
      <c r="AC61">
        <v>0</v>
      </c>
      <c r="AD61">
        <v>0</v>
      </c>
      <c r="AE61">
        <v>5.0553983999999996</v>
      </c>
      <c r="AF61">
        <v>2.7225000000000001</v>
      </c>
      <c r="AG61">
        <v>6.1272868799999998</v>
      </c>
      <c r="AH61">
        <v>0</v>
      </c>
      <c r="AI61">
        <v>0</v>
      </c>
      <c r="AJ61">
        <v>0</v>
      </c>
      <c r="AK61">
        <v>8.0974399999999971</v>
      </c>
      <c r="AL61">
        <v>0</v>
      </c>
      <c r="AM61">
        <v>0</v>
      </c>
      <c r="AN61">
        <v>0.59302999999999995</v>
      </c>
      <c r="AO61">
        <v>0.18039840000000004</v>
      </c>
      <c r="AP61">
        <v>1.5721062785249278</v>
      </c>
      <c r="AQ61">
        <v>0</v>
      </c>
      <c r="AR61">
        <v>2.0322000000000005</v>
      </c>
      <c r="AS61">
        <v>4.539699999999999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587.17306687685027</v>
      </c>
      <c r="DN61">
        <v>20.163672645151742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4.6753631083250049</v>
      </c>
      <c r="L62">
        <v>420.00481651750238</v>
      </c>
      <c r="M62">
        <v>13.807170765341301</v>
      </c>
      <c r="N62">
        <v>36.240311350499212</v>
      </c>
      <c r="O62">
        <v>0</v>
      </c>
      <c r="P62">
        <v>27.151998597475455</v>
      </c>
      <c r="Q62">
        <v>2.9982072916666667</v>
      </c>
      <c r="R62">
        <v>10.300591497227357</v>
      </c>
      <c r="S62">
        <v>4.0016805194805194</v>
      </c>
      <c r="T62">
        <v>0</v>
      </c>
      <c r="U62">
        <v>25.703150393953614</v>
      </c>
      <c r="V62">
        <v>6.3617514970059892</v>
      </c>
      <c r="W62">
        <v>12.999895172574629</v>
      </c>
      <c r="X62">
        <v>30.170149347917548</v>
      </c>
      <c r="Y62">
        <v>0</v>
      </c>
      <c r="Z62">
        <v>2.0007000000000001</v>
      </c>
      <c r="AA62">
        <v>0</v>
      </c>
      <c r="AB62">
        <v>0</v>
      </c>
      <c r="AC62">
        <v>0</v>
      </c>
      <c r="AD62">
        <v>0</v>
      </c>
      <c r="AE62">
        <v>5.0553983999999996</v>
      </c>
      <c r="AF62">
        <v>2.7225000000000001</v>
      </c>
      <c r="AG62">
        <v>6.1272868799999998</v>
      </c>
      <c r="AH62">
        <v>0</v>
      </c>
      <c r="AI62">
        <v>0</v>
      </c>
      <c r="AJ62">
        <v>0</v>
      </c>
      <c r="AK62">
        <v>8.0974399999999971</v>
      </c>
      <c r="AL62">
        <v>0</v>
      </c>
      <c r="AM62">
        <v>0</v>
      </c>
      <c r="AN62">
        <v>0.59302999999999995</v>
      </c>
      <c r="AO62">
        <v>0.18039840000000004</v>
      </c>
      <c r="AP62">
        <v>1.5721062785249278</v>
      </c>
      <c r="AQ62">
        <v>4.7745099999999994</v>
      </c>
      <c r="AR62">
        <v>2.0322000000000005</v>
      </c>
      <c r="AS62">
        <v>4.539699999999999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611.12419936809192</v>
      </c>
      <c r="DN62">
        <v>20.986156649402684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4.6753631083250049</v>
      </c>
      <c r="L63">
        <v>492.95650606041079</v>
      </c>
      <c r="M63">
        <v>13.807170765341301</v>
      </c>
      <c r="N63">
        <v>36.240311350499212</v>
      </c>
      <c r="O63">
        <v>0</v>
      </c>
      <c r="P63">
        <v>27.151998597475455</v>
      </c>
      <c r="Q63">
        <v>2.9982072916666667</v>
      </c>
      <c r="R63">
        <v>10.300591497227357</v>
      </c>
      <c r="S63">
        <v>4.0016805194805194</v>
      </c>
      <c r="T63">
        <v>0</v>
      </c>
      <c r="U63">
        <v>25.703150393953614</v>
      </c>
      <c r="V63">
        <v>6.3617514970059892</v>
      </c>
      <c r="W63">
        <v>12.999895172574629</v>
      </c>
      <c r="X63">
        <v>30.170149347917548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5.0553983999999996</v>
      </c>
      <c r="AF63">
        <v>2.7225000000000001</v>
      </c>
      <c r="AG63">
        <v>6.1272868799999998</v>
      </c>
      <c r="AH63">
        <v>0</v>
      </c>
      <c r="AI63">
        <v>0</v>
      </c>
      <c r="AJ63">
        <v>0</v>
      </c>
      <c r="AK63">
        <v>8.0974399999999971</v>
      </c>
      <c r="AL63">
        <v>0</v>
      </c>
      <c r="AM63">
        <v>0</v>
      </c>
      <c r="AN63">
        <v>0.59302999999999995</v>
      </c>
      <c r="AO63">
        <v>0.18039840000000004</v>
      </c>
      <c r="AP63">
        <v>1.5721062785249278</v>
      </c>
      <c r="AQ63">
        <v>4.7745099999999994</v>
      </c>
      <c r="AR63">
        <v>1.3548000000000004</v>
      </c>
      <c r="AS63">
        <v>3.0952500000000001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677.66821110621038</v>
      </c>
      <c r="DN63">
        <v>23.271284454192511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4.6753631083250049</v>
      </c>
      <c r="L64">
        <v>578.50443132690395</v>
      </c>
      <c r="M64">
        <v>13.807170765341301</v>
      </c>
      <c r="N64">
        <v>36.240311350499212</v>
      </c>
      <c r="O64">
        <v>0</v>
      </c>
      <c r="P64">
        <v>27.151998597475455</v>
      </c>
      <c r="Q64">
        <v>3.0611180124223596</v>
      </c>
      <c r="R64">
        <v>10.300591497227357</v>
      </c>
      <c r="S64">
        <v>8.1001365346922771</v>
      </c>
      <c r="T64">
        <v>0</v>
      </c>
      <c r="U64">
        <v>25.703150393953614</v>
      </c>
      <c r="V64">
        <v>6.3617514970059892</v>
      </c>
      <c r="W64">
        <v>12.999895172574629</v>
      </c>
      <c r="X64">
        <v>30.170149347917548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5.0553983999999996</v>
      </c>
      <c r="AF64">
        <v>2.7225000000000001</v>
      </c>
      <c r="AG64">
        <v>6.1272868799999998</v>
      </c>
      <c r="AH64">
        <v>0</v>
      </c>
      <c r="AI64">
        <v>0</v>
      </c>
      <c r="AJ64">
        <v>0</v>
      </c>
      <c r="AK64">
        <v>8.0974399999999971</v>
      </c>
      <c r="AL64">
        <v>0</v>
      </c>
      <c r="AM64">
        <v>0</v>
      </c>
      <c r="AN64">
        <v>0.59302999999999995</v>
      </c>
      <c r="AO64">
        <v>0.18039840000000004</v>
      </c>
      <c r="AP64">
        <v>1.5721062785249278</v>
      </c>
      <c r="AQ64">
        <v>4.7745099999999994</v>
      </c>
      <c r="AR64">
        <v>1.3548000000000004</v>
      </c>
      <c r="AS64">
        <v>3.0952500000000001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764.39915498624691</v>
      </c>
      <c r="DN64">
        <v>26.249632576616676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4.6753631083250049</v>
      </c>
      <c r="L65">
        <v>578.50443132690395</v>
      </c>
      <c r="M65">
        <v>13.807170765341301</v>
      </c>
      <c r="N65">
        <v>36.240311350499212</v>
      </c>
      <c r="O65">
        <v>0</v>
      </c>
      <c r="P65">
        <v>27.151998597475455</v>
      </c>
      <c r="Q65">
        <v>3.0611180124223596</v>
      </c>
      <c r="R65">
        <v>10.300591497227357</v>
      </c>
      <c r="S65">
        <v>8.1001365346922771</v>
      </c>
      <c r="T65">
        <v>0</v>
      </c>
      <c r="U65">
        <v>25.703150393953614</v>
      </c>
      <c r="V65">
        <v>6.3617514970059892</v>
      </c>
      <c r="W65">
        <v>12.999895172574629</v>
      </c>
      <c r="X65">
        <v>30.170149347917548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5.0553983999999996</v>
      </c>
      <c r="AF65">
        <v>2.7225000000000001</v>
      </c>
      <c r="AG65">
        <v>6.1272868799999998</v>
      </c>
      <c r="AH65">
        <v>6.9729600000000023</v>
      </c>
      <c r="AI65">
        <v>0</v>
      </c>
      <c r="AJ65">
        <v>0</v>
      </c>
      <c r="AK65">
        <v>8.0974399999999971</v>
      </c>
      <c r="AL65">
        <v>0</v>
      </c>
      <c r="AM65">
        <v>0</v>
      </c>
      <c r="AN65">
        <v>0.59302999999999995</v>
      </c>
      <c r="AO65">
        <v>0.18039840000000004</v>
      </c>
      <c r="AP65">
        <v>1.5721062785249278</v>
      </c>
      <c r="AQ65">
        <v>9.5490199999999987</v>
      </c>
      <c r="AR65">
        <v>1.3548000000000004</v>
      </c>
      <c r="AS65">
        <v>2.8889000000000005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775.55710994951232</v>
      </c>
      <c r="DN65">
        <v>26.632797613351489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4.6753631083250049</v>
      </c>
      <c r="L66">
        <v>578.50443132690395</v>
      </c>
      <c r="M66">
        <v>13.807170765341301</v>
      </c>
      <c r="N66">
        <v>36.240311350499212</v>
      </c>
      <c r="O66">
        <v>0</v>
      </c>
      <c r="P66">
        <v>27.151998597475455</v>
      </c>
      <c r="Q66">
        <v>3.0611180124223596</v>
      </c>
      <c r="R66">
        <v>10.300591497227357</v>
      </c>
      <c r="S66">
        <v>8.1001365346922771</v>
      </c>
      <c r="T66">
        <v>0</v>
      </c>
      <c r="U66">
        <v>25.703150393953614</v>
      </c>
      <c r="V66">
        <v>6.3617514970059892</v>
      </c>
      <c r="W66">
        <v>12.999895172574629</v>
      </c>
      <c r="X66">
        <v>30.170149347917548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5.0553983999999996</v>
      </c>
      <c r="AF66">
        <v>2.7225000000000001</v>
      </c>
      <c r="AG66">
        <v>6.1272868799999998</v>
      </c>
      <c r="AH66">
        <v>11.621600000000001</v>
      </c>
      <c r="AI66">
        <v>0</v>
      </c>
      <c r="AJ66">
        <v>0</v>
      </c>
      <c r="AK66">
        <v>8.0974399999999971</v>
      </c>
      <c r="AL66">
        <v>0</v>
      </c>
      <c r="AM66">
        <v>0</v>
      </c>
      <c r="AN66">
        <v>0.59302999999999995</v>
      </c>
      <c r="AO66">
        <v>0.18039840000000004</v>
      </c>
      <c r="AP66">
        <v>1.5721062785249278</v>
      </c>
      <c r="AQ66">
        <v>9.5490199999999987</v>
      </c>
      <c r="AR66">
        <v>1.3548000000000004</v>
      </c>
      <c r="AS66">
        <v>2.8889000000000005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780.05141522423241</v>
      </c>
      <c r="DN66">
        <v>26.78713233863132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4.6753631083250049</v>
      </c>
      <c r="L67">
        <v>578.50230562021954</v>
      </c>
      <c r="M67">
        <v>13.807170765341301</v>
      </c>
      <c r="N67">
        <v>36.240311350499212</v>
      </c>
      <c r="O67">
        <v>0</v>
      </c>
      <c r="P67">
        <v>27.151998597475455</v>
      </c>
      <c r="Q67">
        <v>3.0611180124223596</v>
      </c>
      <c r="R67">
        <v>10.300591497227357</v>
      </c>
      <c r="S67">
        <v>8.1001365346922771</v>
      </c>
      <c r="T67">
        <v>0</v>
      </c>
      <c r="U67">
        <v>25.703150393953614</v>
      </c>
      <c r="V67">
        <v>6.3623192365269476</v>
      </c>
      <c r="W67">
        <v>12.999895172574629</v>
      </c>
      <c r="X67">
        <v>30.170149347917548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2.79657</v>
      </c>
      <c r="AE67">
        <v>5.0553983999999996</v>
      </c>
      <c r="AF67">
        <v>2.7225000000000001</v>
      </c>
      <c r="AG67">
        <v>6.1272868799999998</v>
      </c>
      <c r="AH67">
        <v>11.621600000000001</v>
      </c>
      <c r="AI67">
        <v>0</v>
      </c>
      <c r="AJ67">
        <v>0</v>
      </c>
      <c r="AK67">
        <v>8.0974399999999971</v>
      </c>
      <c r="AL67">
        <v>0</v>
      </c>
      <c r="AM67">
        <v>0</v>
      </c>
      <c r="AN67">
        <v>0.59302999999999995</v>
      </c>
      <c r="AO67">
        <v>0.18039840000000004</v>
      </c>
      <c r="AP67">
        <v>1.5721062785249278</v>
      </c>
      <c r="AQ67">
        <v>9.5490199999999987</v>
      </c>
      <c r="AR67">
        <v>1.3548000000000004</v>
      </c>
      <c r="AS67">
        <v>2.8889000000000005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782.75363317171821</v>
      </c>
      <c r="DN67">
        <v>26.879926423981903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4.6753631083250049</v>
      </c>
      <c r="L68">
        <v>578.50230562021954</v>
      </c>
      <c r="M68">
        <v>13.807170765341301</v>
      </c>
      <c r="N68">
        <v>36.240311350499212</v>
      </c>
      <c r="O68">
        <v>0</v>
      </c>
      <c r="P68">
        <v>27.151998597475455</v>
      </c>
      <c r="Q68">
        <v>3.0611180124223596</v>
      </c>
      <c r="R68">
        <v>10.300591497227357</v>
      </c>
      <c r="S68">
        <v>8.1001365346922771</v>
      </c>
      <c r="T68">
        <v>0</v>
      </c>
      <c r="U68">
        <v>25.703150393953614</v>
      </c>
      <c r="V68">
        <v>6.3623192365269476</v>
      </c>
      <c r="W68">
        <v>12.999895172574629</v>
      </c>
      <c r="X68">
        <v>30.170149347917548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2.79657</v>
      </c>
      <c r="AE68">
        <v>5.0553983999999996</v>
      </c>
      <c r="AF68">
        <v>2.7225000000000001</v>
      </c>
      <c r="AG68">
        <v>6.1272868799999998</v>
      </c>
      <c r="AH68">
        <v>11.621600000000001</v>
      </c>
      <c r="AI68">
        <v>0</v>
      </c>
      <c r="AJ68">
        <v>0</v>
      </c>
      <c r="AK68">
        <v>8.0974399999999971</v>
      </c>
      <c r="AL68">
        <v>0</v>
      </c>
      <c r="AM68">
        <v>0</v>
      </c>
      <c r="AN68">
        <v>0.59302999999999995</v>
      </c>
      <c r="AO68">
        <v>0.18039840000000004</v>
      </c>
      <c r="AP68">
        <v>1.5721062785249278</v>
      </c>
      <c r="AQ68">
        <v>9.5490199999999987</v>
      </c>
      <c r="AR68">
        <v>1.3548000000000004</v>
      </c>
      <c r="AS68">
        <v>2.8889000000000005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782.75363317171821</v>
      </c>
      <c r="DN68">
        <v>26.879926423981903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4.6753631083250049</v>
      </c>
      <c r="L69">
        <v>578.50230562021954</v>
      </c>
      <c r="M69">
        <v>13.807170765341301</v>
      </c>
      <c r="N69">
        <v>36.240311350499212</v>
      </c>
      <c r="O69">
        <v>0</v>
      </c>
      <c r="P69">
        <v>27.151998597475455</v>
      </c>
      <c r="Q69">
        <v>3.0611180124223596</v>
      </c>
      <c r="R69">
        <v>10.300591497227357</v>
      </c>
      <c r="S69">
        <v>8.1001365346922771</v>
      </c>
      <c r="T69">
        <v>0</v>
      </c>
      <c r="U69">
        <v>25.703150393953614</v>
      </c>
      <c r="V69">
        <v>6.3623192365269476</v>
      </c>
      <c r="W69">
        <v>12.999895172574629</v>
      </c>
      <c r="X69">
        <v>30.170149347917548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2.79657</v>
      </c>
      <c r="AE69">
        <v>5.0553983999999996</v>
      </c>
      <c r="AF69">
        <v>2.7225000000000001</v>
      </c>
      <c r="AG69">
        <v>6.1272868799999998</v>
      </c>
      <c r="AH69">
        <v>11.621600000000001</v>
      </c>
      <c r="AI69">
        <v>0</v>
      </c>
      <c r="AJ69">
        <v>0</v>
      </c>
      <c r="AK69">
        <v>8.0974399999999971</v>
      </c>
      <c r="AL69">
        <v>0</v>
      </c>
      <c r="AM69">
        <v>0</v>
      </c>
      <c r="AN69">
        <v>0.59302999999999995</v>
      </c>
      <c r="AO69">
        <v>4.5099599999999997E-2</v>
      </c>
      <c r="AP69">
        <v>1.5721062785249278</v>
      </c>
      <c r="AQ69">
        <v>9.5490199999999987</v>
      </c>
      <c r="AR69">
        <v>1.3548000000000004</v>
      </c>
      <c r="AS69">
        <v>2.8889000000000005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782.62282653731825</v>
      </c>
      <c r="DN69">
        <v>26.875434258381905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4.6753631083250049</v>
      </c>
      <c r="L70">
        <v>578.50230562021954</v>
      </c>
      <c r="M70">
        <v>13.807170765341301</v>
      </c>
      <c r="N70">
        <v>36.240311350499212</v>
      </c>
      <c r="O70">
        <v>0</v>
      </c>
      <c r="P70">
        <v>27.151998597475455</v>
      </c>
      <c r="Q70">
        <v>3.0611180124223596</v>
      </c>
      <c r="R70">
        <v>10.300591497227357</v>
      </c>
      <c r="S70">
        <v>8.1001365346922771</v>
      </c>
      <c r="T70">
        <v>0</v>
      </c>
      <c r="U70">
        <v>25.703150393953614</v>
      </c>
      <c r="V70">
        <v>6.3623192365269476</v>
      </c>
      <c r="W70">
        <v>12.999895172574629</v>
      </c>
      <c r="X70">
        <v>30.170149347917548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2.79657</v>
      </c>
      <c r="AE70">
        <v>5.0553983999999996</v>
      </c>
      <c r="AF70">
        <v>2.7225000000000001</v>
      </c>
      <c r="AG70">
        <v>6.1272868799999998</v>
      </c>
      <c r="AH70">
        <v>11.912140000000001</v>
      </c>
      <c r="AI70">
        <v>0</v>
      </c>
      <c r="AJ70">
        <v>0</v>
      </c>
      <c r="AK70">
        <v>8.0974399999999971</v>
      </c>
      <c r="AL70">
        <v>0</v>
      </c>
      <c r="AM70">
        <v>0</v>
      </c>
      <c r="AN70">
        <v>0.59302999999999995</v>
      </c>
      <c r="AO70">
        <v>4.5099599999999997E-2</v>
      </c>
      <c r="AP70">
        <v>1.5721062785249278</v>
      </c>
      <c r="AQ70">
        <v>9.5490199999999987</v>
      </c>
      <c r="AR70">
        <v>1.3548000000000004</v>
      </c>
      <c r="AS70">
        <v>2.8889000000000005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782.90372073203855</v>
      </c>
      <c r="DN70">
        <v>26.885080063661732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4.6753631083250049</v>
      </c>
      <c r="L71">
        <v>578.50230562021954</v>
      </c>
      <c r="M71">
        <v>13.807170765341301</v>
      </c>
      <c r="N71">
        <v>36.240311350499212</v>
      </c>
      <c r="O71">
        <v>0</v>
      </c>
      <c r="P71">
        <v>27.151998597475455</v>
      </c>
      <c r="Q71">
        <v>3.0611180124223596</v>
      </c>
      <c r="R71">
        <v>10.300591497227357</v>
      </c>
      <c r="S71">
        <v>8.1001365346922771</v>
      </c>
      <c r="T71">
        <v>0</v>
      </c>
      <c r="U71">
        <v>25.703150393953614</v>
      </c>
      <c r="V71">
        <v>6.3623192365269476</v>
      </c>
      <c r="W71">
        <v>13.126716213017751</v>
      </c>
      <c r="X71">
        <v>30.170149347917548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2.79657</v>
      </c>
      <c r="AE71">
        <v>5.0553983999999996</v>
      </c>
      <c r="AF71">
        <v>2.7225000000000001</v>
      </c>
      <c r="AG71">
        <v>6.1272868799999998</v>
      </c>
      <c r="AH71">
        <v>17.432400000000005</v>
      </c>
      <c r="AI71">
        <v>0</v>
      </c>
      <c r="AJ71">
        <v>0</v>
      </c>
      <c r="AK71">
        <v>8.0974399999999971</v>
      </c>
      <c r="AL71">
        <v>0</v>
      </c>
      <c r="AM71">
        <v>0</v>
      </c>
      <c r="AN71">
        <v>0.59302999999999995</v>
      </c>
      <c r="AO71">
        <v>4.5099599999999997E-2</v>
      </c>
      <c r="AP71">
        <v>3.6578982835578757</v>
      </c>
      <c r="AQ71">
        <v>9.5490199999999987</v>
      </c>
      <c r="AR71">
        <v>1.3548000000000004</v>
      </c>
      <c r="AS71">
        <v>2.8889000000000005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790.37974011494293</v>
      </c>
      <c r="DN71">
        <v>27.141933726233308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4.6753631083250049</v>
      </c>
      <c r="L72">
        <v>578.50230562021954</v>
      </c>
      <c r="M72">
        <v>13.807170765341301</v>
      </c>
      <c r="N72">
        <v>36.240311350499212</v>
      </c>
      <c r="O72">
        <v>0</v>
      </c>
      <c r="P72">
        <v>27.151998597475455</v>
      </c>
      <c r="Q72">
        <v>3.0611180124223596</v>
      </c>
      <c r="R72">
        <v>10.300591497227357</v>
      </c>
      <c r="S72">
        <v>8.1001365346922771</v>
      </c>
      <c r="T72">
        <v>0</v>
      </c>
      <c r="U72">
        <v>25.703150393953614</v>
      </c>
      <c r="V72">
        <v>6.3623192365269476</v>
      </c>
      <c r="W72">
        <v>13.126716213017751</v>
      </c>
      <c r="X72">
        <v>30.170149347917548</v>
      </c>
      <c r="Y72">
        <v>0</v>
      </c>
      <c r="Z72">
        <v>0</v>
      </c>
      <c r="AA72">
        <v>2.1568172249701112</v>
      </c>
      <c r="AB72">
        <v>4.0409199999999998</v>
      </c>
      <c r="AC72">
        <v>0</v>
      </c>
      <c r="AD72">
        <v>2.8030548</v>
      </c>
      <c r="AE72">
        <v>5.0553983999999996</v>
      </c>
      <c r="AF72">
        <v>2.7225000000000001</v>
      </c>
      <c r="AG72">
        <v>6.1272868799999998</v>
      </c>
      <c r="AH72">
        <v>23.243200000000002</v>
      </c>
      <c r="AI72">
        <v>0.97649999999999992</v>
      </c>
      <c r="AJ72">
        <v>0</v>
      </c>
      <c r="AK72">
        <v>8.0974399999999971</v>
      </c>
      <c r="AL72">
        <v>0</v>
      </c>
      <c r="AM72">
        <v>0</v>
      </c>
      <c r="AN72">
        <v>0.59302999999999995</v>
      </c>
      <c r="AO72">
        <v>4.5099599999999997E-2</v>
      </c>
      <c r="AP72">
        <v>3.6578982835578757</v>
      </c>
      <c r="AQ72">
        <v>9.5490199999999987</v>
      </c>
      <c r="AR72">
        <v>1.3548000000000004</v>
      </c>
      <c r="AS72">
        <v>2.8889000000000005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802.9398951103384</v>
      </c>
      <c r="DN72">
        <v>27.573300755808035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4.6753631083250049</v>
      </c>
      <c r="L73">
        <v>578.50230562021954</v>
      </c>
      <c r="M73">
        <v>13.807170765341301</v>
      </c>
      <c r="N73">
        <v>36.240311350499212</v>
      </c>
      <c r="O73">
        <v>0</v>
      </c>
      <c r="P73">
        <v>27.151998597475455</v>
      </c>
      <c r="Q73">
        <v>3.0611180124223596</v>
      </c>
      <c r="R73">
        <v>10.300591497227357</v>
      </c>
      <c r="S73">
        <v>8.1001365346922771</v>
      </c>
      <c r="T73">
        <v>0</v>
      </c>
      <c r="U73">
        <v>25.703150393953614</v>
      </c>
      <c r="V73">
        <v>6.3617514970059892</v>
      </c>
      <c r="W73">
        <v>13.126716213017751</v>
      </c>
      <c r="X73">
        <v>30.170149347917548</v>
      </c>
      <c r="Y73">
        <v>0</v>
      </c>
      <c r="Z73">
        <v>0</v>
      </c>
      <c r="AA73">
        <v>4.2894005485360642</v>
      </c>
      <c r="AB73">
        <v>4.0409199999999998</v>
      </c>
      <c r="AC73">
        <v>0</v>
      </c>
      <c r="AD73">
        <v>5.6061095999999999</v>
      </c>
      <c r="AE73">
        <v>5.0553983999999996</v>
      </c>
      <c r="AF73">
        <v>2.7225000000000001</v>
      </c>
      <c r="AG73">
        <v>6.1272868799999998</v>
      </c>
      <c r="AH73">
        <v>26.148600000000005</v>
      </c>
      <c r="AI73">
        <v>1.9529999999999998</v>
      </c>
      <c r="AJ73">
        <v>0</v>
      </c>
      <c r="AK73">
        <v>8.0974399999999971</v>
      </c>
      <c r="AL73">
        <v>0</v>
      </c>
      <c r="AM73">
        <v>0</v>
      </c>
      <c r="AN73">
        <v>0.59302999999999995</v>
      </c>
      <c r="AO73">
        <v>4.5099599999999997E-2</v>
      </c>
      <c r="AP73">
        <v>3.6578982835578757</v>
      </c>
      <c r="AQ73">
        <v>19.098039999999997</v>
      </c>
      <c r="AR73">
        <v>1.3548000000000004</v>
      </c>
      <c r="AS73">
        <v>2.8889000000000005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820.69608560047743</v>
      </c>
      <c r="DN73">
        <v>28.183100649713836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4.6753631083250049</v>
      </c>
      <c r="L74">
        <v>578.50230562021954</v>
      </c>
      <c r="M74">
        <v>13.807170765341301</v>
      </c>
      <c r="N74">
        <v>36.240311350499212</v>
      </c>
      <c r="O74">
        <v>0</v>
      </c>
      <c r="P74">
        <v>27.151998597475455</v>
      </c>
      <c r="Q74">
        <v>3.0611180124223596</v>
      </c>
      <c r="R74">
        <v>10.300591497227357</v>
      </c>
      <c r="S74">
        <v>8.1001365346922771</v>
      </c>
      <c r="T74">
        <v>0</v>
      </c>
      <c r="U74">
        <v>25.703150393953614</v>
      </c>
      <c r="V74">
        <v>6.3617514970059892</v>
      </c>
      <c r="W74">
        <v>13.126716213017751</v>
      </c>
      <c r="X74">
        <v>30.170149347917548</v>
      </c>
      <c r="Y74">
        <v>0</v>
      </c>
      <c r="Z74">
        <v>0</v>
      </c>
      <c r="AA74">
        <v>8.6030349984762875</v>
      </c>
      <c r="AB74">
        <v>4.0409199999999998</v>
      </c>
      <c r="AC74">
        <v>0</v>
      </c>
      <c r="AD74">
        <v>8.4091643999999981</v>
      </c>
      <c r="AE74">
        <v>5.0553983999999996</v>
      </c>
      <c r="AF74">
        <v>2.7225000000000001</v>
      </c>
      <c r="AG74">
        <v>6.1272868799999998</v>
      </c>
      <c r="AH74">
        <v>31.959400000000002</v>
      </c>
      <c r="AI74">
        <v>10.033732800000001</v>
      </c>
      <c r="AJ74">
        <v>0</v>
      </c>
      <c r="AK74">
        <v>8.0974399999999971</v>
      </c>
      <c r="AL74">
        <v>0</v>
      </c>
      <c r="AM74">
        <v>1.4315</v>
      </c>
      <c r="AN74">
        <v>0.59302999999999995</v>
      </c>
      <c r="AO74">
        <v>4.5099599999999997E-2</v>
      </c>
      <c r="AP74">
        <v>1.5721062785249278</v>
      </c>
      <c r="AQ74">
        <v>19.098039999999997</v>
      </c>
      <c r="AR74">
        <v>1.3548000000000004</v>
      </c>
      <c r="AS74">
        <v>2.8889000000000005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840.37428979235847</v>
      </c>
      <c r="DN74">
        <v>28.858826502740257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4.6753631083250049</v>
      </c>
      <c r="L75">
        <v>578.50230562021954</v>
      </c>
      <c r="M75">
        <v>13.807170765341301</v>
      </c>
      <c r="N75">
        <v>36.240311350499212</v>
      </c>
      <c r="O75">
        <v>0</v>
      </c>
      <c r="P75">
        <v>27.151998597475455</v>
      </c>
      <c r="Q75">
        <v>3.0611180124223596</v>
      </c>
      <c r="R75">
        <v>10.300591497227357</v>
      </c>
      <c r="S75">
        <v>8.1001365346922771</v>
      </c>
      <c r="T75">
        <v>0</v>
      </c>
      <c r="U75">
        <v>25.703150393953614</v>
      </c>
      <c r="V75">
        <v>6.3617514970059892</v>
      </c>
      <c r="W75">
        <v>13.126716213017751</v>
      </c>
      <c r="X75">
        <v>30.170149347917548</v>
      </c>
      <c r="Y75">
        <v>0</v>
      </c>
      <c r="Z75">
        <v>0</v>
      </c>
      <c r="AA75">
        <v>12.116950702079277</v>
      </c>
      <c r="AB75">
        <v>4.0409199999999998</v>
      </c>
      <c r="AC75">
        <v>0</v>
      </c>
      <c r="AD75">
        <v>11.2122192</v>
      </c>
      <c r="AE75">
        <v>10.110796799999999</v>
      </c>
      <c r="AF75">
        <v>2.7225000000000001</v>
      </c>
      <c r="AG75">
        <v>6.1272868799999998</v>
      </c>
      <c r="AH75">
        <v>40.094520000000003</v>
      </c>
      <c r="AI75">
        <v>10.033732800000001</v>
      </c>
      <c r="AJ75">
        <v>0</v>
      </c>
      <c r="AK75">
        <v>8.0974399999999971</v>
      </c>
      <c r="AL75">
        <v>0</v>
      </c>
      <c r="AM75">
        <v>2.863</v>
      </c>
      <c r="AN75">
        <v>0.59302999999999995</v>
      </c>
      <c r="AO75">
        <v>4.5099599999999997E-2</v>
      </c>
      <c r="AP75">
        <v>1.5721062785249278</v>
      </c>
      <c r="AQ75">
        <v>19.098039999999997</v>
      </c>
      <c r="AR75">
        <v>1.3548000000000004</v>
      </c>
      <c r="AS75">
        <v>2.8889000000000005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860.61802465383062</v>
      </c>
      <c r="DN75">
        <v>29.554080544871319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4.6753631083250049</v>
      </c>
      <c r="L76">
        <v>578.50230562021954</v>
      </c>
      <c r="M76">
        <v>13.807170765341301</v>
      </c>
      <c r="N76">
        <v>36.240311350499212</v>
      </c>
      <c r="O76">
        <v>0</v>
      </c>
      <c r="P76">
        <v>27.151998597475455</v>
      </c>
      <c r="Q76">
        <v>3.0611180124223596</v>
      </c>
      <c r="R76">
        <v>10.300591497227357</v>
      </c>
      <c r="S76">
        <v>8.1001365346922771</v>
      </c>
      <c r="T76">
        <v>0</v>
      </c>
      <c r="U76">
        <v>25.703150393953614</v>
      </c>
      <c r="V76">
        <v>6.3617514970059892</v>
      </c>
      <c r="W76">
        <v>13.126716213017751</v>
      </c>
      <c r="X76">
        <v>30.170149347917548</v>
      </c>
      <c r="Y76">
        <v>0</v>
      </c>
      <c r="Z76">
        <v>6.0020999999999995</v>
      </c>
      <c r="AA76">
        <v>12.929271077146673</v>
      </c>
      <c r="AB76">
        <v>12.12276</v>
      </c>
      <c r="AC76">
        <v>2.9693199999999997</v>
      </c>
      <c r="AD76">
        <v>11.2122192</v>
      </c>
      <c r="AE76">
        <v>15.166195200000004</v>
      </c>
      <c r="AF76">
        <v>8.1674999999999986</v>
      </c>
      <c r="AG76">
        <v>6.1272868799999998</v>
      </c>
      <c r="AH76">
        <v>43.058028000000014</v>
      </c>
      <c r="AI76">
        <v>10.033732800000001</v>
      </c>
      <c r="AJ76">
        <v>0</v>
      </c>
      <c r="AK76">
        <v>8.0974399999999971</v>
      </c>
      <c r="AL76">
        <v>0</v>
      </c>
      <c r="AM76">
        <v>2.863</v>
      </c>
      <c r="AN76">
        <v>0.59302999999999995</v>
      </c>
      <c r="AO76">
        <v>4.5099599999999997E-2</v>
      </c>
      <c r="AP76">
        <v>1.5721062785249278</v>
      </c>
      <c r="AQ76">
        <v>19.098039999999997</v>
      </c>
      <c r="AR76">
        <v>1.3548000000000004</v>
      </c>
      <c r="AS76">
        <v>2.8889000000000005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890.90735419534951</v>
      </c>
      <c r="DN76">
        <v>30.594237778420066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4.6753631083250049</v>
      </c>
      <c r="L77">
        <v>578.50230562021954</v>
      </c>
      <c r="M77">
        <v>13.807170765341301</v>
      </c>
      <c r="N77">
        <v>36.240311350499212</v>
      </c>
      <c r="O77">
        <v>0</v>
      </c>
      <c r="P77">
        <v>27.151998597475455</v>
      </c>
      <c r="Q77">
        <v>3.0611180124223596</v>
      </c>
      <c r="R77">
        <v>10.300591497227357</v>
      </c>
      <c r="S77">
        <v>8.1001365346922771</v>
      </c>
      <c r="T77">
        <v>0</v>
      </c>
      <c r="U77">
        <v>25.703150393953614</v>
      </c>
      <c r="V77">
        <v>6.3617514970059892</v>
      </c>
      <c r="W77">
        <v>13.126716213017751</v>
      </c>
      <c r="X77">
        <v>30.170149347917548</v>
      </c>
      <c r="Y77">
        <v>0</v>
      </c>
      <c r="Z77">
        <v>6.0020999999999995</v>
      </c>
      <c r="AA77">
        <v>12.929271077146673</v>
      </c>
      <c r="AB77">
        <v>12.12276</v>
      </c>
      <c r="AC77">
        <v>2.9693199999999997</v>
      </c>
      <c r="AD77">
        <v>11.2122192</v>
      </c>
      <c r="AE77">
        <v>15.166195200000004</v>
      </c>
      <c r="AF77">
        <v>8.1674999999999986</v>
      </c>
      <c r="AG77">
        <v>6.1272868799999998</v>
      </c>
      <c r="AH77">
        <v>43.058028000000014</v>
      </c>
      <c r="AI77">
        <v>10.033732800000001</v>
      </c>
      <c r="AJ77">
        <v>0</v>
      </c>
      <c r="AK77">
        <v>8.0974399999999971</v>
      </c>
      <c r="AL77">
        <v>0</v>
      </c>
      <c r="AM77">
        <v>4.8491040000000005</v>
      </c>
      <c r="AN77">
        <v>0.59302999999999995</v>
      </c>
      <c r="AO77">
        <v>4.5099599999999997E-2</v>
      </c>
      <c r="AP77">
        <v>1.5721062785249278</v>
      </c>
      <c r="AQ77">
        <v>19.098039999999997</v>
      </c>
      <c r="AR77">
        <v>1.3548000000000004</v>
      </c>
      <c r="AS77">
        <v>2.8889000000000005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892.82751960195105</v>
      </c>
      <c r="DN77">
        <v>30.660176371818416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4.6753631083250049</v>
      </c>
      <c r="L78">
        <v>578.50230562021954</v>
      </c>
      <c r="M78">
        <v>13.807170765341301</v>
      </c>
      <c r="N78">
        <v>36.240311350499212</v>
      </c>
      <c r="O78">
        <v>0</v>
      </c>
      <c r="P78">
        <v>27.151998597475455</v>
      </c>
      <c r="Q78">
        <v>3.0611180124223596</v>
      </c>
      <c r="R78">
        <v>10.300591497227357</v>
      </c>
      <c r="S78">
        <v>8.1001365346922771</v>
      </c>
      <c r="T78">
        <v>0</v>
      </c>
      <c r="U78">
        <v>25.703150393953614</v>
      </c>
      <c r="V78">
        <v>6.3617514970059892</v>
      </c>
      <c r="W78">
        <v>13.126716213017751</v>
      </c>
      <c r="X78">
        <v>30.170149347917548</v>
      </c>
      <c r="Y78">
        <v>0</v>
      </c>
      <c r="Z78">
        <v>6.0020999999999995</v>
      </c>
      <c r="AA78">
        <v>12.929271077146673</v>
      </c>
      <c r="AB78">
        <v>12.12276</v>
      </c>
      <c r="AC78">
        <v>2.9693199999999997</v>
      </c>
      <c r="AD78">
        <v>11.2122192</v>
      </c>
      <c r="AE78">
        <v>15.166195200000004</v>
      </c>
      <c r="AF78">
        <v>8.1674999999999986</v>
      </c>
      <c r="AG78">
        <v>6.1272868799999998</v>
      </c>
      <c r="AH78">
        <v>43.058028000000014</v>
      </c>
      <c r="AI78">
        <v>10.033732800000001</v>
      </c>
      <c r="AJ78">
        <v>0</v>
      </c>
      <c r="AK78">
        <v>8.0974399999999971</v>
      </c>
      <c r="AL78">
        <v>0</v>
      </c>
      <c r="AM78">
        <v>4.8491040000000005</v>
      </c>
      <c r="AN78">
        <v>0.59302999999999995</v>
      </c>
      <c r="AO78">
        <v>4.5099599999999997E-2</v>
      </c>
      <c r="AP78">
        <v>1.5721062785249278</v>
      </c>
      <c r="AQ78">
        <v>19.098039999999997</v>
      </c>
      <c r="AR78">
        <v>2.0322000000000005</v>
      </c>
      <c r="AS78">
        <v>2.8889000000000005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893.48242979923373</v>
      </c>
      <c r="DN78">
        <v>30.682666174535807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4.6753631083250049</v>
      </c>
      <c r="L79">
        <v>578.50230562021954</v>
      </c>
      <c r="M79">
        <v>13.807170765341301</v>
      </c>
      <c r="N79">
        <v>36.240311350499212</v>
      </c>
      <c r="O79">
        <v>0</v>
      </c>
      <c r="P79">
        <v>27.151998597475455</v>
      </c>
      <c r="Q79">
        <v>3.0611180124223596</v>
      </c>
      <c r="R79">
        <v>10.300591497227357</v>
      </c>
      <c r="S79">
        <v>8.1001365346922771</v>
      </c>
      <c r="T79">
        <v>0</v>
      </c>
      <c r="U79">
        <v>25.703150393953614</v>
      </c>
      <c r="V79">
        <v>6.3617514970059892</v>
      </c>
      <c r="W79">
        <v>13.126716213017751</v>
      </c>
      <c r="X79">
        <v>30.170149347917548</v>
      </c>
      <c r="Y79">
        <v>0</v>
      </c>
      <c r="Z79">
        <v>6.0020999999999995</v>
      </c>
      <c r="AA79">
        <v>8.6030349984762875</v>
      </c>
      <c r="AB79">
        <v>12.12276</v>
      </c>
      <c r="AC79">
        <v>2.9693199999999997</v>
      </c>
      <c r="AD79">
        <v>11.2122192</v>
      </c>
      <c r="AE79">
        <v>15.166195200000004</v>
      </c>
      <c r="AF79">
        <v>8.1674999999999986</v>
      </c>
      <c r="AG79">
        <v>6.1272868799999998</v>
      </c>
      <c r="AH79">
        <v>43.058028000000014</v>
      </c>
      <c r="AI79">
        <v>10.033732800000001</v>
      </c>
      <c r="AJ79">
        <v>0</v>
      </c>
      <c r="AK79">
        <v>8.0974399999999971</v>
      </c>
      <c r="AL79">
        <v>0</v>
      </c>
      <c r="AM79">
        <v>4.8491040000000005</v>
      </c>
      <c r="AN79">
        <v>0.59302999999999995</v>
      </c>
      <c r="AO79">
        <v>4.5099599999999997E-2</v>
      </c>
      <c r="AP79">
        <v>1.5721062785249278</v>
      </c>
      <c r="AQ79">
        <v>19.098039999999997</v>
      </c>
      <c r="AR79">
        <v>15.241500000000002</v>
      </c>
      <c r="AS79">
        <v>2.8889000000000005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902.07067402633072</v>
      </c>
      <c r="DN79">
        <v>30.97748586876833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4.6753631083250049</v>
      </c>
      <c r="L80">
        <v>578.50230562021954</v>
      </c>
      <c r="M80">
        <v>13.807170765341301</v>
      </c>
      <c r="N80">
        <v>36.240311350499212</v>
      </c>
      <c r="O80">
        <v>0</v>
      </c>
      <c r="P80">
        <v>27.151998597475455</v>
      </c>
      <c r="Q80">
        <v>3.0611180124223596</v>
      </c>
      <c r="R80">
        <v>10.300591497227357</v>
      </c>
      <c r="S80">
        <v>8.1001365346922771</v>
      </c>
      <c r="T80">
        <v>0</v>
      </c>
      <c r="U80">
        <v>25.703150393953614</v>
      </c>
      <c r="V80">
        <v>6.3617514970059892</v>
      </c>
      <c r="W80">
        <v>13.126716213017751</v>
      </c>
      <c r="X80">
        <v>30.170149347917548</v>
      </c>
      <c r="Y80">
        <v>0</v>
      </c>
      <c r="Z80">
        <v>6.0020999999999995</v>
      </c>
      <c r="AA80">
        <v>8.6030349984762875</v>
      </c>
      <c r="AB80">
        <v>12.12276</v>
      </c>
      <c r="AC80">
        <v>5.9445004999999993</v>
      </c>
      <c r="AD80">
        <v>11.2122192</v>
      </c>
      <c r="AE80">
        <v>15.166195200000004</v>
      </c>
      <c r="AF80">
        <v>8.1674999999999986</v>
      </c>
      <c r="AG80">
        <v>6.1272868799999998</v>
      </c>
      <c r="AH80">
        <v>43.058028000000014</v>
      </c>
      <c r="AI80">
        <v>1.1717999999999997</v>
      </c>
      <c r="AJ80">
        <v>0</v>
      </c>
      <c r="AK80">
        <v>8.0974399999999971</v>
      </c>
      <c r="AL80">
        <v>0</v>
      </c>
      <c r="AM80">
        <v>4.8491040000000005</v>
      </c>
      <c r="AN80">
        <v>0.59302999999999995</v>
      </c>
      <c r="AO80">
        <v>4.5099599999999997E-2</v>
      </c>
      <c r="AP80">
        <v>1.5721062785249278</v>
      </c>
      <c r="AQ80">
        <v>19.098039999999997</v>
      </c>
      <c r="AR80">
        <v>15.241500000000002</v>
      </c>
      <c r="AS80">
        <v>2.8889000000000005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896.37936156039621</v>
      </c>
      <c r="DN80">
        <v>30.782046034702649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4.6753631083250049</v>
      </c>
      <c r="L81">
        <v>578.50230562021954</v>
      </c>
      <c r="M81">
        <v>13.807170765341301</v>
      </c>
      <c r="N81">
        <v>36.240311350499212</v>
      </c>
      <c r="O81">
        <v>0</v>
      </c>
      <c r="P81">
        <v>27.151998597475455</v>
      </c>
      <c r="Q81">
        <v>3.0611180124223596</v>
      </c>
      <c r="R81">
        <v>10.300591497227357</v>
      </c>
      <c r="S81">
        <v>8.1001365346922771</v>
      </c>
      <c r="T81">
        <v>0</v>
      </c>
      <c r="U81">
        <v>25.703150393953614</v>
      </c>
      <c r="V81">
        <v>6.3617514970059892</v>
      </c>
      <c r="W81">
        <v>12.999895172574629</v>
      </c>
      <c r="X81">
        <v>30.170149347917548</v>
      </c>
      <c r="Y81">
        <v>0</v>
      </c>
      <c r="Z81">
        <v>2.0007000000000001</v>
      </c>
      <c r="AA81">
        <v>7.9971874633723221</v>
      </c>
      <c r="AB81">
        <v>12.12276</v>
      </c>
      <c r="AC81">
        <v>5.9445004999999993</v>
      </c>
      <c r="AD81">
        <v>11.2122192</v>
      </c>
      <c r="AE81">
        <v>15.166195200000004</v>
      </c>
      <c r="AF81">
        <v>8.1674999999999986</v>
      </c>
      <c r="AG81">
        <v>6.1272868799999998</v>
      </c>
      <c r="AH81">
        <v>40.675600000000017</v>
      </c>
      <c r="AI81">
        <v>0</v>
      </c>
      <c r="AJ81">
        <v>0</v>
      </c>
      <c r="AK81">
        <v>8.0974399999999971</v>
      </c>
      <c r="AL81">
        <v>0</v>
      </c>
      <c r="AM81">
        <v>3.2392799999999995</v>
      </c>
      <c r="AN81">
        <v>0.59302999999999995</v>
      </c>
      <c r="AO81">
        <v>4.5099599999999997E-2</v>
      </c>
      <c r="AP81">
        <v>1.5721062785249278</v>
      </c>
      <c r="AQ81">
        <v>19.098039999999997</v>
      </c>
      <c r="AR81">
        <v>3.3870000000000009</v>
      </c>
      <c r="AS81">
        <v>2.8889000000000005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875.34894164555226</v>
      </c>
      <c r="DN81">
        <v>30.05984537399981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4.6753631083250049</v>
      </c>
      <c r="L82">
        <v>578.50230562021954</v>
      </c>
      <c r="M82">
        <v>13.807170765341301</v>
      </c>
      <c r="N82">
        <v>36.240311350499212</v>
      </c>
      <c r="O82">
        <v>0</v>
      </c>
      <c r="P82">
        <v>27.151998597475455</v>
      </c>
      <c r="Q82">
        <v>3.0611180124223596</v>
      </c>
      <c r="R82">
        <v>10.300591497227357</v>
      </c>
      <c r="S82">
        <v>8.1001365346922771</v>
      </c>
      <c r="T82">
        <v>0</v>
      </c>
      <c r="U82">
        <v>25.703150393953614</v>
      </c>
      <c r="V82">
        <v>6.3617514970059892</v>
      </c>
      <c r="W82">
        <v>12.999895172574629</v>
      </c>
      <c r="X82">
        <v>30.170149347917548</v>
      </c>
      <c r="Y82">
        <v>0</v>
      </c>
      <c r="Z82">
        <v>0</v>
      </c>
      <c r="AA82">
        <v>4.2894005485360642</v>
      </c>
      <c r="AB82">
        <v>4.0081999999999995</v>
      </c>
      <c r="AC82">
        <v>0</v>
      </c>
      <c r="AD82">
        <v>8.3897100000000009</v>
      </c>
      <c r="AE82">
        <v>15.166195200000004</v>
      </c>
      <c r="AF82">
        <v>2.7225000000000001</v>
      </c>
      <c r="AG82">
        <v>6.1272868799999998</v>
      </c>
      <c r="AH82">
        <v>40.675600000000017</v>
      </c>
      <c r="AI82">
        <v>0</v>
      </c>
      <c r="AJ82">
        <v>0</v>
      </c>
      <c r="AK82">
        <v>8.0974399999999971</v>
      </c>
      <c r="AL82">
        <v>0</v>
      </c>
      <c r="AM82">
        <v>3.2392799999999995</v>
      </c>
      <c r="AN82">
        <v>0.59302999999999995</v>
      </c>
      <c r="AO82">
        <v>4.5099599999999997E-2</v>
      </c>
      <c r="AP82">
        <v>1.5721062785249278</v>
      </c>
      <c r="AQ82">
        <v>19.098039999999997</v>
      </c>
      <c r="AR82">
        <v>2.3709000000000007</v>
      </c>
      <c r="AS82">
        <v>2.8889000000000005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847.26236735716157</v>
      </c>
      <c r="DN82">
        <v>29.095263047553999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4.6753631083250049</v>
      </c>
      <c r="L83">
        <v>578.50230562021954</v>
      </c>
      <c r="M83">
        <v>13.807170765341301</v>
      </c>
      <c r="N83">
        <v>36.240311350499212</v>
      </c>
      <c r="O83">
        <v>0</v>
      </c>
      <c r="P83">
        <v>27.151998597475455</v>
      </c>
      <c r="Q83">
        <v>3.0611180124223596</v>
      </c>
      <c r="R83">
        <v>10.300591497227357</v>
      </c>
      <c r="S83">
        <v>8.1001365346922771</v>
      </c>
      <c r="T83">
        <v>0</v>
      </c>
      <c r="U83">
        <v>25.703150393953614</v>
      </c>
      <c r="V83">
        <v>6.3617514970059892</v>
      </c>
      <c r="W83">
        <v>12.999895172574629</v>
      </c>
      <c r="X83">
        <v>30.170149347917548</v>
      </c>
      <c r="Y83">
        <v>0</v>
      </c>
      <c r="Z83">
        <v>0</v>
      </c>
      <c r="AA83">
        <v>4.2894005485360642</v>
      </c>
      <c r="AB83">
        <v>0</v>
      </c>
      <c r="AC83">
        <v>0</v>
      </c>
      <c r="AD83">
        <v>5.5931400000000009</v>
      </c>
      <c r="AE83">
        <v>15.166195200000004</v>
      </c>
      <c r="AF83">
        <v>2.7225000000000001</v>
      </c>
      <c r="AG83">
        <v>6.1272868799999998</v>
      </c>
      <c r="AH83">
        <v>36.317500000000003</v>
      </c>
      <c r="AI83">
        <v>0</v>
      </c>
      <c r="AJ83">
        <v>0</v>
      </c>
      <c r="AK83">
        <v>8.0974399999999971</v>
      </c>
      <c r="AL83">
        <v>0</v>
      </c>
      <c r="AM83">
        <v>1.6196399999999997</v>
      </c>
      <c r="AN83">
        <v>0.59302999999999995</v>
      </c>
      <c r="AO83">
        <v>4.5099599999999997E-2</v>
      </c>
      <c r="AP83">
        <v>1.5721062785249278</v>
      </c>
      <c r="AQ83">
        <v>9.5490199999999987</v>
      </c>
      <c r="AR83">
        <v>2.3709000000000007</v>
      </c>
      <c r="AS83">
        <v>2.8889000000000005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825.67224441825454</v>
      </c>
      <c r="DN83">
        <v>28.353855986460879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4.6753631083250049</v>
      </c>
      <c r="L84">
        <v>578.50230562021954</v>
      </c>
      <c r="M84">
        <v>13.807170765341301</v>
      </c>
      <c r="N84">
        <v>36.240311350499212</v>
      </c>
      <c r="O84">
        <v>0</v>
      </c>
      <c r="P84">
        <v>27.151998597475455</v>
      </c>
      <c r="Q84">
        <v>3.0611180124223596</v>
      </c>
      <c r="R84">
        <v>10.300591497227357</v>
      </c>
      <c r="S84">
        <v>8.1001365346922771</v>
      </c>
      <c r="T84">
        <v>0</v>
      </c>
      <c r="U84">
        <v>25.703150393953614</v>
      </c>
      <c r="V84">
        <v>6.3617514970059892</v>
      </c>
      <c r="W84">
        <v>12.999895172574629</v>
      </c>
      <c r="X84">
        <v>30.170149347917548</v>
      </c>
      <c r="Y84">
        <v>0</v>
      </c>
      <c r="Z84">
        <v>0</v>
      </c>
      <c r="AA84">
        <v>2.1568172249701112</v>
      </c>
      <c r="AB84">
        <v>0</v>
      </c>
      <c r="AC84">
        <v>0</v>
      </c>
      <c r="AD84">
        <v>2.79657</v>
      </c>
      <c r="AE84">
        <v>15.166195200000004</v>
      </c>
      <c r="AF84">
        <v>2.7225000000000001</v>
      </c>
      <c r="AG84">
        <v>6.1272868799999998</v>
      </c>
      <c r="AH84">
        <v>29.054000000000002</v>
      </c>
      <c r="AI84">
        <v>0</v>
      </c>
      <c r="AJ84">
        <v>0</v>
      </c>
      <c r="AK84">
        <v>8.0974399999999971</v>
      </c>
      <c r="AL84">
        <v>0</v>
      </c>
      <c r="AM84">
        <v>1.6196399999999997</v>
      </c>
      <c r="AN84">
        <v>0.59302999999999995</v>
      </c>
      <c r="AO84">
        <v>4.5099599999999997E-2</v>
      </c>
      <c r="AP84">
        <v>1.5721062785249278</v>
      </c>
      <c r="AQ84">
        <v>9.5490199999999987</v>
      </c>
      <c r="AR84">
        <v>2.3709000000000007</v>
      </c>
      <c r="AS84">
        <v>2.8889000000000005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813.88443549100577</v>
      </c>
      <c r="DN84">
        <v>27.949011590143815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4.6753631083250049</v>
      </c>
      <c r="L85">
        <v>578.50230562021954</v>
      </c>
      <c r="M85">
        <v>13.807170765341301</v>
      </c>
      <c r="N85">
        <v>36.240311350499212</v>
      </c>
      <c r="O85">
        <v>0</v>
      </c>
      <c r="P85">
        <v>27.151998597475455</v>
      </c>
      <c r="Q85">
        <v>3.0611180124223596</v>
      </c>
      <c r="R85">
        <v>10.300591497227357</v>
      </c>
      <c r="S85">
        <v>8.1001365346922771</v>
      </c>
      <c r="T85">
        <v>0</v>
      </c>
      <c r="U85">
        <v>25.703150393953614</v>
      </c>
      <c r="V85">
        <v>6.3617514970059892</v>
      </c>
      <c r="W85">
        <v>12.999895172574629</v>
      </c>
      <c r="X85">
        <v>30.170149347917548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2.79657</v>
      </c>
      <c r="AE85">
        <v>10.110796799999999</v>
      </c>
      <c r="AF85">
        <v>2.7225000000000001</v>
      </c>
      <c r="AG85">
        <v>6.1272868799999998</v>
      </c>
      <c r="AH85">
        <v>20.337800000000009</v>
      </c>
      <c r="AI85">
        <v>0</v>
      </c>
      <c r="AJ85">
        <v>0</v>
      </c>
      <c r="AK85">
        <v>8.0974399999999971</v>
      </c>
      <c r="AL85">
        <v>0</v>
      </c>
      <c r="AM85">
        <v>1.6196399999999997</v>
      </c>
      <c r="AN85">
        <v>0.59302999999999995</v>
      </c>
      <c r="AO85">
        <v>4.5099599999999997E-2</v>
      </c>
      <c r="AP85">
        <v>1.5721062785249278</v>
      </c>
      <c r="AQ85">
        <v>9.5490199999999987</v>
      </c>
      <c r="AR85">
        <v>2.3709000000000007</v>
      </c>
      <c r="AS85">
        <v>2.8889000000000005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798.48489211805258</v>
      </c>
      <c r="DN85">
        <v>27.42013933812693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4.6753631083250049</v>
      </c>
      <c r="L86">
        <v>578.50230562021954</v>
      </c>
      <c r="M86">
        <v>13.807170765341301</v>
      </c>
      <c r="N86">
        <v>36.240311350499212</v>
      </c>
      <c r="O86">
        <v>0</v>
      </c>
      <c r="P86">
        <v>27.151998597475455</v>
      </c>
      <c r="Q86">
        <v>3.0611180124223596</v>
      </c>
      <c r="R86">
        <v>10.300591497227357</v>
      </c>
      <c r="S86">
        <v>4.0016805194805194</v>
      </c>
      <c r="T86">
        <v>0</v>
      </c>
      <c r="U86">
        <v>25.703150393953614</v>
      </c>
      <c r="V86">
        <v>6.3617514970059892</v>
      </c>
      <c r="W86">
        <v>12.999895172574629</v>
      </c>
      <c r="X86">
        <v>30.170149347917548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2.79657</v>
      </c>
      <c r="AE86">
        <v>5.0553983999999996</v>
      </c>
      <c r="AF86">
        <v>2.7225000000000001</v>
      </c>
      <c r="AG86">
        <v>6.1272868799999998</v>
      </c>
      <c r="AH86">
        <v>17.432400000000005</v>
      </c>
      <c r="AI86">
        <v>0</v>
      </c>
      <c r="AJ86">
        <v>0</v>
      </c>
      <c r="AK86">
        <v>8.0974399999999971</v>
      </c>
      <c r="AL86">
        <v>0</v>
      </c>
      <c r="AM86">
        <v>0.97341999999999995</v>
      </c>
      <c r="AN86">
        <v>0.59302999999999995</v>
      </c>
      <c r="AO86">
        <v>4.5099599999999997E-2</v>
      </c>
      <c r="AP86">
        <v>1.5721062785249278</v>
      </c>
      <c r="AQ86">
        <v>9.5490199999999987</v>
      </c>
      <c r="AR86">
        <v>3.3870000000000009</v>
      </c>
      <c r="AS86">
        <v>2.8889000000000005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787.18360495325135</v>
      </c>
      <c r="DN86">
        <v>27.032052087716391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4.6753631083250049</v>
      </c>
      <c r="L87">
        <v>578.50230562021954</v>
      </c>
      <c r="M87">
        <v>13.807170765341301</v>
      </c>
      <c r="N87">
        <v>36.240311350499212</v>
      </c>
      <c r="O87">
        <v>0</v>
      </c>
      <c r="P87">
        <v>27.151998597475455</v>
      </c>
      <c r="Q87">
        <v>2.9982072916666667</v>
      </c>
      <c r="R87">
        <v>10.300591497227357</v>
      </c>
      <c r="S87">
        <v>4.0016805194805194</v>
      </c>
      <c r="T87">
        <v>0</v>
      </c>
      <c r="U87">
        <v>25.703150393953614</v>
      </c>
      <c r="V87">
        <v>6.3617514970059892</v>
      </c>
      <c r="W87">
        <v>12.999895172574629</v>
      </c>
      <c r="X87">
        <v>30.170149347917548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5.0553983999999996</v>
      </c>
      <c r="AF87">
        <v>2.7225000000000001</v>
      </c>
      <c r="AG87">
        <v>6.1272868799999998</v>
      </c>
      <c r="AH87">
        <v>11.621600000000001</v>
      </c>
      <c r="AI87">
        <v>0</v>
      </c>
      <c r="AJ87">
        <v>0</v>
      </c>
      <c r="AK87">
        <v>8.0974399999999971</v>
      </c>
      <c r="AL87">
        <v>0</v>
      </c>
      <c r="AM87">
        <v>0</v>
      </c>
      <c r="AN87">
        <v>0.59302999999999995</v>
      </c>
      <c r="AO87">
        <v>4.5099599999999997E-2</v>
      </c>
      <c r="AP87">
        <v>1.5721062785249278</v>
      </c>
      <c r="AQ87">
        <v>9.5490199999999987</v>
      </c>
      <c r="AR87">
        <v>15.241500000000002</v>
      </c>
      <c r="AS87">
        <v>2.8889000000000005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789.32100579063228</v>
      </c>
      <c r="DN87">
        <v>27.105450529579617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4.6753631083250049</v>
      </c>
      <c r="L88">
        <v>578.50230562021954</v>
      </c>
      <c r="M88">
        <v>13.807170765341301</v>
      </c>
      <c r="N88">
        <v>36.240311350499212</v>
      </c>
      <c r="O88">
        <v>0</v>
      </c>
      <c r="P88">
        <v>27.151998597475455</v>
      </c>
      <c r="Q88">
        <v>2.9982072916666667</v>
      </c>
      <c r="R88">
        <v>10.300591497227357</v>
      </c>
      <c r="S88">
        <v>4.0016805194805194</v>
      </c>
      <c r="T88">
        <v>0</v>
      </c>
      <c r="U88">
        <v>25.703150393953614</v>
      </c>
      <c r="V88">
        <v>6.3617514970059892</v>
      </c>
      <c r="W88">
        <v>12.999895172574629</v>
      </c>
      <c r="X88">
        <v>30.170149347917548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5.0553983999999996</v>
      </c>
      <c r="AF88">
        <v>2.7225000000000001</v>
      </c>
      <c r="AG88">
        <v>6.1272868799999998</v>
      </c>
      <c r="AH88">
        <v>8.7162000000000024</v>
      </c>
      <c r="AI88">
        <v>0</v>
      </c>
      <c r="AJ88">
        <v>0</v>
      </c>
      <c r="AK88">
        <v>8.0974399999999971</v>
      </c>
      <c r="AL88">
        <v>0</v>
      </c>
      <c r="AM88">
        <v>0</v>
      </c>
      <c r="AN88">
        <v>0.59302999999999995</v>
      </c>
      <c r="AO88">
        <v>4.5099599999999997E-2</v>
      </c>
      <c r="AP88">
        <v>1.5721062785249278</v>
      </c>
      <c r="AQ88">
        <v>9.5490199999999987</v>
      </c>
      <c r="AR88">
        <v>15.241500000000002</v>
      </c>
      <c r="AS88">
        <v>2.8889000000000005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786.51206507063216</v>
      </c>
      <c r="DN88">
        <v>27.008991249579619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4.6753631083250049</v>
      </c>
      <c r="L89">
        <v>550.00596591213912</v>
      </c>
      <c r="M89">
        <v>13.807170765341301</v>
      </c>
      <c r="N89">
        <v>36.240311350499212</v>
      </c>
      <c r="O89">
        <v>0</v>
      </c>
      <c r="P89">
        <v>27.151998597475455</v>
      </c>
      <c r="Q89">
        <v>3.0005658263305319</v>
      </c>
      <c r="R89">
        <v>10.300591497227357</v>
      </c>
      <c r="S89">
        <v>4.0036302170283804</v>
      </c>
      <c r="T89">
        <v>0</v>
      </c>
      <c r="U89">
        <v>25.703150393953614</v>
      </c>
      <c r="V89">
        <v>6.3617514970059892</v>
      </c>
      <c r="W89">
        <v>12.999895172574629</v>
      </c>
      <c r="X89">
        <v>30.170149347917548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5.0553983999999996</v>
      </c>
      <c r="AF89">
        <v>2.7225000000000001</v>
      </c>
      <c r="AG89">
        <v>6.1272868799999998</v>
      </c>
      <c r="AH89">
        <v>5.8108000000000004</v>
      </c>
      <c r="AI89">
        <v>0</v>
      </c>
      <c r="AJ89">
        <v>0</v>
      </c>
      <c r="AK89">
        <v>8.0974399999999971</v>
      </c>
      <c r="AL89">
        <v>0</v>
      </c>
      <c r="AM89">
        <v>0</v>
      </c>
      <c r="AN89">
        <v>0.59302999999999995</v>
      </c>
      <c r="AO89">
        <v>9.0199200000000021E-2</v>
      </c>
      <c r="AP89">
        <v>1.5721062785249278</v>
      </c>
      <c r="AQ89">
        <v>9.5490199999999987</v>
      </c>
      <c r="AR89">
        <v>3.3870000000000009</v>
      </c>
      <c r="AS89">
        <v>2.8889000000000005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744.73969986061491</v>
      </c>
      <c r="DN89">
        <v>25.574524583728234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4.6753631083250049</v>
      </c>
      <c r="L90">
        <v>520.00514597843107</v>
      </c>
      <c r="M90">
        <v>13.807170765341301</v>
      </c>
      <c r="N90">
        <v>36.240311350499212</v>
      </c>
      <c r="O90">
        <v>0</v>
      </c>
      <c r="P90">
        <v>27.151998597475455</v>
      </c>
      <c r="Q90">
        <v>3.0005658263305319</v>
      </c>
      <c r="R90">
        <v>10.300591497227357</v>
      </c>
      <c r="S90">
        <v>4.0036302170283804</v>
      </c>
      <c r="T90">
        <v>0</v>
      </c>
      <c r="U90">
        <v>25.703150393953614</v>
      </c>
      <c r="V90">
        <v>6.3617514970059892</v>
      </c>
      <c r="W90">
        <v>12.999895172574629</v>
      </c>
      <c r="X90">
        <v>30.170149347917548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5.0553983999999996</v>
      </c>
      <c r="AF90">
        <v>2.7225000000000001</v>
      </c>
      <c r="AG90">
        <v>6.1272868799999998</v>
      </c>
      <c r="AH90">
        <v>5.8108000000000004</v>
      </c>
      <c r="AI90">
        <v>0</v>
      </c>
      <c r="AJ90">
        <v>0</v>
      </c>
      <c r="AK90">
        <v>8.0974399999999971</v>
      </c>
      <c r="AL90">
        <v>0</v>
      </c>
      <c r="AM90">
        <v>0</v>
      </c>
      <c r="AN90">
        <v>0.59302999999999995</v>
      </c>
      <c r="AO90">
        <v>9.0199200000000021E-2</v>
      </c>
      <c r="AP90">
        <v>1.5721062785249278</v>
      </c>
      <c r="AQ90">
        <v>9.5490199999999987</v>
      </c>
      <c r="AR90">
        <v>2.7096000000000009</v>
      </c>
      <c r="AS90">
        <v>2.8889000000000005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715.07999694949342</v>
      </c>
      <c r="DN90">
        <v>24.556007561141666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4.6753631083250049</v>
      </c>
      <c r="L91">
        <v>540.00570149602845</v>
      </c>
      <c r="M91">
        <v>13.807170765341301</v>
      </c>
      <c r="N91">
        <v>36.240311350499212</v>
      </c>
      <c r="O91">
        <v>0</v>
      </c>
      <c r="P91">
        <v>27.151998597475455</v>
      </c>
      <c r="Q91">
        <v>3.0005658263305319</v>
      </c>
      <c r="R91">
        <v>10.300591497227357</v>
      </c>
      <c r="S91">
        <v>4.0036302170283804</v>
      </c>
      <c r="T91">
        <v>0</v>
      </c>
      <c r="U91">
        <v>25.703150393953614</v>
      </c>
      <c r="V91">
        <v>6.3617514970059892</v>
      </c>
      <c r="W91">
        <v>12.999895172574629</v>
      </c>
      <c r="X91">
        <v>30.170149347917548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5.0553983999999996</v>
      </c>
      <c r="AF91">
        <v>2.7225000000000001</v>
      </c>
      <c r="AG91">
        <v>6.1272868799999998</v>
      </c>
      <c r="AH91">
        <v>0</v>
      </c>
      <c r="AI91">
        <v>0</v>
      </c>
      <c r="AJ91">
        <v>0</v>
      </c>
      <c r="AK91">
        <v>8.0974399999999971</v>
      </c>
      <c r="AL91">
        <v>0</v>
      </c>
      <c r="AM91">
        <v>0</v>
      </c>
      <c r="AN91">
        <v>0.59302999999999995</v>
      </c>
      <c r="AO91">
        <v>9.0199200000000021E-2</v>
      </c>
      <c r="AP91">
        <v>1.5721062785249278</v>
      </c>
      <c r="AQ91">
        <v>9.5490199999999987</v>
      </c>
      <c r="AR91">
        <v>2.7096000000000009</v>
      </c>
      <c r="AS91">
        <v>2.8889000000000005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728.7986525852142</v>
      </c>
      <c r="DN91">
        <v>25.027107443018298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4.6753631083250049</v>
      </c>
      <c r="L92">
        <v>500.00589545871804</v>
      </c>
      <c r="M92">
        <v>13.807170765341301</v>
      </c>
      <c r="N92">
        <v>36.240311350499212</v>
      </c>
      <c r="O92">
        <v>0</v>
      </c>
      <c r="P92">
        <v>27.151998597475455</v>
      </c>
      <c r="Q92">
        <v>3.0005658263305319</v>
      </c>
      <c r="R92">
        <v>10.300591497227357</v>
      </c>
      <c r="S92">
        <v>4.0036302170283804</v>
      </c>
      <c r="T92">
        <v>0</v>
      </c>
      <c r="U92">
        <v>25.703150393953614</v>
      </c>
      <c r="V92">
        <v>6.3617514970059892</v>
      </c>
      <c r="W92">
        <v>12.999895172574629</v>
      </c>
      <c r="X92">
        <v>30.170149347917548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5.0553983999999996</v>
      </c>
      <c r="AF92">
        <v>2.7225000000000001</v>
      </c>
      <c r="AG92">
        <v>6.1272868799999998</v>
      </c>
      <c r="AH92">
        <v>0</v>
      </c>
      <c r="AI92">
        <v>0</v>
      </c>
      <c r="AJ92">
        <v>0</v>
      </c>
      <c r="AK92">
        <v>8.0974399999999971</v>
      </c>
      <c r="AL92">
        <v>0</v>
      </c>
      <c r="AM92">
        <v>0</v>
      </c>
      <c r="AN92">
        <v>0.59302999999999995</v>
      </c>
      <c r="AO92">
        <v>9.0199200000000021E-2</v>
      </c>
      <c r="AP92">
        <v>1.5721062785249278</v>
      </c>
      <c r="AQ92">
        <v>9.5490199999999987</v>
      </c>
      <c r="AR92">
        <v>2.7096000000000009</v>
      </c>
      <c r="AS92">
        <v>2.8889000000000005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690.12684010563748</v>
      </c>
      <c r="DN92">
        <v>23.699113885284778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4.6753631083250049</v>
      </c>
      <c r="L93">
        <v>399.99795165026057</v>
      </c>
      <c r="M93">
        <v>13.807170765341301</v>
      </c>
      <c r="N93">
        <v>36.240311350499212</v>
      </c>
      <c r="O93">
        <v>0</v>
      </c>
      <c r="P93">
        <v>27.151998597475455</v>
      </c>
      <c r="Q93">
        <v>3.0005658263305319</v>
      </c>
      <c r="R93">
        <v>10.300591497227357</v>
      </c>
      <c r="S93">
        <v>4.0036302170283804</v>
      </c>
      <c r="T93">
        <v>0</v>
      </c>
      <c r="U93">
        <v>25.703150393953614</v>
      </c>
      <c r="V93">
        <v>6.3617514970059892</v>
      </c>
      <c r="W93">
        <v>12.999895172574629</v>
      </c>
      <c r="X93">
        <v>30.170149347917548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5.0553983999999996</v>
      </c>
      <c r="AF93">
        <v>2.7225000000000001</v>
      </c>
      <c r="AG93">
        <v>6.1272868799999998</v>
      </c>
      <c r="AH93">
        <v>0</v>
      </c>
      <c r="AI93">
        <v>0</v>
      </c>
      <c r="AJ93">
        <v>0</v>
      </c>
      <c r="AK93">
        <v>8.0974399999999971</v>
      </c>
      <c r="AL93">
        <v>0</v>
      </c>
      <c r="AM93">
        <v>0</v>
      </c>
      <c r="AN93">
        <v>0.59302999999999995</v>
      </c>
      <c r="AO93">
        <v>0</v>
      </c>
      <c r="AP93">
        <v>1.5721062785249278</v>
      </c>
      <c r="AQ93">
        <v>9.5490199999999987</v>
      </c>
      <c r="AR93">
        <v>2.7096000000000009</v>
      </c>
      <c r="AS93">
        <v>2.8889000000000005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593.35195522798938</v>
      </c>
      <c r="DN93">
        <v>20.375855754475264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4.6753631083250049</v>
      </c>
      <c r="L94">
        <v>317.99946191018415</v>
      </c>
      <c r="M94">
        <v>13.807170765341301</v>
      </c>
      <c r="N94">
        <v>36.240311350499212</v>
      </c>
      <c r="O94">
        <v>0</v>
      </c>
      <c r="P94">
        <v>27.151998597475455</v>
      </c>
      <c r="Q94">
        <v>3.0005658263305319</v>
      </c>
      <c r="R94">
        <v>10.300591497227357</v>
      </c>
      <c r="S94">
        <v>4.0036302170283804</v>
      </c>
      <c r="T94">
        <v>0</v>
      </c>
      <c r="U94">
        <v>25.703150393953614</v>
      </c>
      <c r="V94">
        <v>6.3617514970059892</v>
      </c>
      <c r="W94">
        <v>12.999895172574629</v>
      </c>
      <c r="X94">
        <v>30.170149347917548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5.0553983999999996</v>
      </c>
      <c r="AF94">
        <v>2.7225000000000001</v>
      </c>
      <c r="AG94">
        <v>6.1272868799999998</v>
      </c>
      <c r="AH94">
        <v>0</v>
      </c>
      <c r="AI94">
        <v>0</v>
      </c>
      <c r="AJ94">
        <v>0</v>
      </c>
      <c r="AK94">
        <v>8.0974399999999971</v>
      </c>
      <c r="AL94">
        <v>0</v>
      </c>
      <c r="AM94">
        <v>0</v>
      </c>
      <c r="AN94">
        <v>0.59302999999999995</v>
      </c>
      <c r="AO94">
        <v>0</v>
      </c>
      <c r="AP94">
        <v>1.5721062785249278</v>
      </c>
      <c r="AQ94">
        <v>9.5490199999999987</v>
      </c>
      <c r="AR94">
        <v>2.7096000000000009</v>
      </c>
      <c r="AS94">
        <v>2.8889000000000005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514.07581534728365</v>
      </c>
      <c r="DN94">
        <v>17.653505895104683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4.6753631083250049</v>
      </c>
      <c r="L95">
        <v>317.9997773909073</v>
      </c>
      <c r="M95">
        <v>13.807170765341301</v>
      </c>
      <c r="N95">
        <v>36.240311350499212</v>
      </c>
      <c r="O95">
        <v>0</v>
      </c>
      <c r="P95">
        <v>27.151998597475455</v>
      </c>
      <c r="Q95">
        <v>3.0005658263305319</v>
      </c>
      <c r="R95">
        <v>10.300591497227357</v>
      </c>
      <c r="S95">
        <v>4.0036302170283804</v>
      </c>
      <c r="T95">
        <v>0</v>
      </c>
      <c r="U95">
        <v>25.703150393953614</v>
      </c>
      <c r="V95">
        <v>6.3617514970059892</v>
      </c>
      <c r="W95">
        <v>12.999895172574629</v>
      </c>
      <c r="X95">
        <v>30.170149347917548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5.0553983999999996</v>
      </c>
      <c r="AF95">
        <v>2.7225000000000001</v>
      </c>
      <c r="AG95">
        <v>6.1272868799999998</v>
      </c>
      <c r="AH95">
        <v>0</v>
      </c>
      <c r="AI95">
        <v>0</v>
      </c>
      <c r="AJ95">
        <v>0</v>
      </c>
      <c r="AK95">
        <v>8.0974399999999971</v>
      </c>
      <c r="AL95">
        <v>0</v>
      </c>
      <c r="AM95">
        <v>0</v>
      </c>
      <c r="AN95">
        <v>0.59302999999999995</v>
      </c>
      <c r="AO95">
        <v>0</v>
      </c>
      <c r="AP95">
        <v>1.5721062785249278</v>
      </c>
      <c r="AQ95">
        <v>9.5490199999999987</v>
      </c>
      <c r="AR95">
        <v>2.7096000000000009</v>
      </c>
      <c r="AS95">
        <v>2.8889000000000005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514.07612035404668</v>
      </c>
      <c r="DN95">
        <v>17.653516369064686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4.6753631083250049</v>
      </c>
      <c r="L96">
        <v>317.9997773909073</v>
      </c>
      <c r="M96">
        <v>13.807170765341301</v>
      </c>
      <c r="N96">
        <v>36.240311350499212</v>
      </c>
      <c r="O96">
        <v>0</v>
      </c>
      <c r="P96">
        <v>27.151998597475455</v>
      </c>
      <c r="Q96">
        <v>3.0005658263305319</v>
      </c>
      <c r="R96">
        <v>10.300591497227357</v>
      </c>
      <c r="S96">
        <v>4.0036302170283804</v>
      </c>
      <c r="T96">
        <v>0</v>
      </c>
      <c r="U96">
        <v>25.703150393953614</v>
      </c>
      <c r="V96">
        <v>6.3617514970059892</v>
      </c>
      <c r="W96">
        <v>12.999895172574629</v>
      </c>
      <c r="X96">
        <v>30.170149347917548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5.0553983999999996</v>
      </c>
      <c r="AF96">
        <v>2.7225000000000001</v>
      </c>
      <c r="AG96">
        <v>6.1272868799999998</v>
      </c>
      <c r="AH96">
        <v>0</v>
      </c>
      <c r="AI96">
        <v>0</v>
      </c>
      <c r="AJ96">
        <v>0</v>
      </c>
      <c r="AK96">
        <v>8.0974399999999971</v>
      </c>
      <c r="AL96">
        <v>0</v>
      </c>
      <c r="AM96">
        <v>0</v>
      </c>
      <c r="AN96">
        <v>0.59302999999999995</v>
      </c>
      <c r="AO96">
        <v>0</v>
      </c>
      <c r="AP96">
        <v>1.5721062785249278</v>
      </c>
      <c r="AQ96">
        <v>9.5490199999999987</v>
      </c>
      <c r="AR96">
        <v>2.7096000000000009</v>
      </c>
      <c r="AS96">
        <v>2.8889000000000005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514.07612035404668</v>
      </c>
      <c r="DN96">
        <v>17.653516369064686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4.6753631083250049</v>
      </c>
      <c r="L97">
        <v>317.9997773909073</v>
      </c>
      <c r="M97">
        <v>13.807170765341301</v>
      </c>
      <c r="N97">
        <v>36.240311350499212</v>
      </c>
      <c r="O97">
        <v>0</v>
      </c>
      <c r="P97">
        <v>27.151998597475455</v>
      </c>
      <c r="Q97">
        <v>3.0005658263305319</v>
      </c>
      <c r="R97">
        <v>10.300591497227357</v>
      </c>
      <c r="S97">
        <v>4.0036302170283804</v>
      </c>
      <c r="T97">
        <v>0</v>
      </c>
      <c r="U97">
        <v>25.703150393953614</v>
      </c>
      <c r="V97">
        <v>6.3617514970059892</v>
      </c>
      <c r="W97">
        <v>12.999895172574629</v>
      </c>
      <c r="X97">
        <v>30.170149347917548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5.0553983999999996</v>
      </c>
      <c r="AF97">
        <v>2.7225000000000001</v>
      </c>
      <c r="AG97">
        <v>6.1272868799999998</v>
      </c>
      <c r="AH97">
        <v>0</v>
      </c>
      <c r="AI97">
        <v>0</v>
      </c>
      <c r="AJ97">
        <v>0</v>
      </c>
      <c r="AK97">
        <v>8.0974399999999971</v>
      </c>
      <c r="AL97">
        <v>0</v>
      </c>
      <c r="AM97">
        <v>0</v>
      </c>
      <c r="AN97">
        <v>0.59302999999999995</v>
      </c>
      <c r="AO97">
        <v>0</v>
      </c>
      <c r="AP97">
        <v>1.5721062785249278</v>
      </c>
      <c r="AQ97">
        <v>9.5490199999999987</v>
      </c>
      <c r="AR97">
        <v>2.0322000000000005</v>
      </c>
      <c r="AS97">
        <v>2.8889000000000005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513.42120984997064</v>
      </c>
      <c r="DN97">
        <v>17.631026873140772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4.6753631083250049</v>
      </c>
      <c r="L98">
        <v>318.00647137978933</v>
      </c>
      <c r="M98">
        <v>13.807170765341301</v>
      </c>
      <c r="N98">
        <v>36.240311350499212</v>
      </c>
      <c r="O98">
        <v>0</v>
      </c>
      <c r="P98">
        <v>27.151998597475455</v>
      </c>
      <c r="Q98">
        <v>3.0005658263305319</v>
      </c>
      <c r="R98">
        <v>10.300591497227357</v>
      </c>
      <c r="S98">
        <v>4.0036302170283804</v>
      </c>
      <c r="T98">
        <v>0</v>
      </c>
      <c r="U98">
        <v>25.703150393953614</v>
      </c>
      <c r="V98">
        <v>6.3617514970059892</v>
      </c>
      <c r="W98">
        <v>12.999895172574629</v>
      </c>
      <c r="X98">
        <v>30.170149347917548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5.0553983999999996</v>
      </c>
      <c r="AF98">
        <v>2.7225000000000001</v>
      </c>
      <c r="AG98">
        <v>6.1272868799999998</v>
      </c>
      <c r="AH98">
        <v>0</v>
      </c>
      <c r="AI98">
        <v>0</v>
      </c>
      <c r="AJ98">
        <v>0</v>
      </c>
      <c r="AK98">
        <v>8.0974399999999971</v>
      </c>
      <c r="AL98">
        <v>0</v>
      </c>
      <c r="AM98">
        <v>0</v>
      </c>
      <c r="AN98">
        <v>0.59302999999999995</v>
      </c>
      <c r="AO98">
        <v>0</v>
      </c>
      <c r="AP98">
        <v>1.5721062785249278</v>
      </c>
      <c r="AQ98">
        <v>9.5490199999999987</v>
      </c>
      <c r="AR98">
        <v>2.0322000000000005</v>
      </c>
      <c r="AS98">
        <v>2.8889000000000005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513.42768159842171</v>
      </c>
      <c r="DN98">
        <v>17.631249113571673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0.10632301393640088</v>
      </c>
      <c r="L99">
        <f t="shared" si="2"/>
        <v>10.657713386482673</v>
      </c>
      <c r="M99">
        <f t="shared" si="2"/>
        <v>0.33137209836819087</v>
      </c>
      <c r="N99">
        <f t="shared" si="2"/>
        <v>0.86976747241198227</v>
      </c>
      <c r="O99">
        <f t="shared" si="2"/>
        <v>0</v>
      </c>
      <c r="P99">
        <f t="shared" si="2"/>
        <v>0.65164796633941191</v>
      </c>
      <c r="Q99">
        <f t="shared" si="2"/>
        <v>7.236252552835426E-2</v>
      </c>
      <c r="R99">
        <f t="shared" si="2"/>
        <v>0.2328648020257095</v>
      </c>
      <c r="S99">
        <f t="shared" si="2"/>
        <v>0.11860167558136772</v>
      </c>
      <c r="T99">
        <f t="shared" si="2"/>
        <v>0</v>
      </c>
      <c r="U99">
        <f t="shared" si="2"/>
        <v>0.61687560945488729</v>
      </c>
      <c r="V99">
        <f t="shared" si="2"/>
        <v>0.14473234152652054</v>
      </c>
      <c r="W99">
        <f t="shared" si="2"/>
        <v>0.29634393858476626</v>
      </c>
      <c r="X99">
        <f t="shared" si="2"/>
        <v>0.72408358435002151</v>
      </c>
      <c r="Y99">
        <f t="shared" si="2"/>
        <v>0</v>
      </c>
      <c r="Z99">
        <f t="shared" si="2"/>
        <v>2.0272274999999999E-2</v>
      </c>
      <c r="AA99">
        <f t="shared" si="2"/>
        <v>4.1207083608617162E-2</v>
      </c>
      <c r="AB99">
        <f t="shared" si="2"/>
        <v>6.5656769999999989E-2</v>
      </c>
      <c r="AC99">
        <f t="shared" si="2"/>
        <v>1.4955995999999996E-2</v>
      </c>
      <c r="AD99">
        <f t="shared" si="2"/>
        <v>5.0899195199999997E-2</v>
      </c>
      <c r="AE99">
        <f t="shared" si="2"/>
        <v>0.17057207039999975</v>
      </c>
      <c r="AF99">
        <f t="shared" si="2"/>
        <v>8.8753500000000082E-2</v>
      </c>
      <c r="AG99">
        <f t="shared" si="2"/>
        <v>0.14705488511999992</v>
      </c>
      <c r="AH99">
        <f t="shared" si="2"/>
        <v>0.29697546099999994</v>
      </c>
      <c r="AI99">
        <f t="shared" si="2"/>
        <v>2.4187123799999998E-2</v>
      </c>
      <c r="AJ99">
        <f t="shared" si="2"/>
        <v>0</v>
      </c>
      <c r="AK99">
        <f t="shared" si="2"/>
        <v>0.19433856000000008</v>
      </c>
      <c r="AL99">
        <f t="shared" si="2"/>
        <v>0</v>
      </c>
      <c r="AM99">
        <f t="shared" si="2"/>
        <v>1.9413184999999999E-2</v>
      </c>
      <c r="AN99">
        <f t="shared" si="2"/>
        <v>1.4232719999999982E-2</v>
      </c>
      <c r="AO99">
        <f t="shared" si="2"/>
        <v>4.7354580000000023E-3</v>
      </c>
      <c r="AP99">
        <f t="shared" si="2"/>
        <v>4.3742285093677585E-2</v>
      </c>
      <c r="AQ99">
        <f t="shared" si="2"/>
        <v>0.16920032250000006</v>
      </c>
      <c r="AR99">
        <f t="shared" si="2"/>
        <v>9.6021450000000091E-2</v>
      </c>
      <c r="AS99">
        <f t="shared" si="2"/>
        <v>8.5949727277282104E-2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15.827340539073109</v>
      </c>
      <c r="DN99">
        <f t="shared" si="3"/>
        <v>0.54351594351676047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73.48</v>
      </c>
      <c r="DN3">
        <v>2.519999999999996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73.48</v>
      </c>
      <c r="DN4">
        <v>2.519999999999996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73.48</v>
      </c>
      <c r="DN5">
        <v>2.519999999999996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73.48</v>
      </c>
      <c r="DN6">
        <v>2.519999999999996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66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63.81</v>
      </c>
      <c r="DN7">
        <v>2.1899999999999977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66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63.81</v>
      </c>
      <c r="DN8">
        <v>2.1899999999999977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63.81</v>
      </c>
      <c r="DN9">
        <v>2.1899999999999977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63.81</v>
      </c>
      <c r="DN10">
        <v>2.1899999999999977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60.91</v>
      </c>
      <c r="DN11">
        <v>2.0900000000000034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59.94</v>
      </c>
      <c r="DN12">
        <v>2.0600000000000023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59.94</v>
      </c>
      <c r="DN13">
        <v>2.0600000000000023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59.94</v>
      </c>
      <c r="DN14">
        <v>2.0600000000000023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60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58.01</v>
      </c>
      <c r="DN15">
        <v>1.990000000000002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61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58.97</v>
      </c>
      <c r="DN16">
        <v>2.0300000000000011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61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58.97</v>
      </c>
      <c r="DN17">
        <v>2.0300000000000011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57.04</v>
      </c>
      <c r="DN18">
        <v>1.9600000000000009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57.04</v>
      </c>
      <c r="DN19">
        <v>1.9600000000000009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61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58.97</v>
      </c>
      <c r="DN20">
        <v>2.0300000000000011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59.94</v>
      </c>
      <c r="DN21">
        <v>2.0600000000000023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59.94</v>
      </c>
      <c r="DN22">
        <v>2.0600000000000023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61.88</v>
      </c>
      <c r="DN23">
        <v>2.1199999999999974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62.84</v>
      </c>
      <c r="DN24">
        <v>2.1599999999999966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63.81</v>
      </c>
      <c r="DN25">
        <v>2.1899999999999977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66.709999999999994</v>
      </c>
      <c r="DN26">
        <v>2.2900000000000063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73.48</v>
      </c>
      <c r="DN27">
        <v>2.519999999999996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86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83.14</v>
      </c>
      <c r="DN28">
        <v>2.8599999999999994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83.14</v>
      </c>
      <c r="DN29">
        <v>2.8599999999999994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83.14</v>
      </c>
      <c r="DN30">
        <v>2.8599999999999994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92.81</v>
      </c>
      <c r="DN31">
        <v>3.1899999999999977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92.81</v>
      </c>
      <c r="DN32">
        <v>3.1899999999999977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106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102.48</v>
      </c>
      <c r="DN33">
        <v>3.519999999999996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106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102.48</v>
      </c>
      <c r="DN34">
        <v>3.519999999999996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116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112.15</v>
      </c>
      <c r="DN35">
        <v>3.8499999999999943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116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112.15</v>
      </c>
      <c r="DN36">
        <v>3.8499999999999943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126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121.82</v>
      </c>
      <c r="DN37">
        <v>4.1800000000000068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137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132.44999999999999</v>
      </c>
      <c r="DN38">
        <v>4.5500000000000114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120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116.02</v>
      </c>
      <c r="DN39">
        <v>3.980000000000004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126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121.82</v>
      </c>
      <c r="DN40">
        <v>4.1800000000000068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130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125.68</v>
      </c>
      <c r="DN41">
        <v>4.3199999999999932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135.35</v>
      </c>
      <c r="DN42">
        <v>4.6500000000000057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135.35</v>
      </c>
      <c r="DN43">
        <v>4.6500000000000057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135.35</v>
      </c>
      <c r="DN44">
        <v>4.6500000000000057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135.35</v>
      </c>
      <c r="DN45">
        <v>4.6500000000000057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135.35</v>
      </c>
      <c r="DN46">
        <v>4.6500000000000057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135.35</v>
      </c>
      <c r="DN47">
        <v>4.6500000000000057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135.35</v>
      </c>
      <c r="DN48">
        <v>4.6500000000000057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135.35</v>
      </c>
      <c r="DN49">
        <v>4.6500000000000057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135.35</v>
      </c>
      <c r="DN50">
        <v>4.6500000000000057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135.35</v>
      </c>
      <c r="DN51">
        <v>4.6500000000000057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135.35</v>
      </c>
      <c r="DN52">
        <v>4.6500000000000057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135.35</v>
      </c>
      <c r="DN53">
        <v>4.6500000000000057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135.35</v>
      </c>
      <c r="DN54">
        <v>4.6500000000000057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135.35</v>
      </c>
      <c r="DN55">
        <v>4.6500000000000057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135.35</v>
      </c>
      <c r="DN56">
        <v>4.6500000000000057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135.35</v>
      </c>
      <c r="DN57">
        <v>4.6500000000000057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135.35</v>
      </c>
      <c r="DN58">
        <v>4.6500000000000057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90.64</v>
      </c>
      <c r="DN59">
        <v>3.1099999999999994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90.64</v>
      </c>
      <c r="DN60">
        <v>3.1099999999999994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90.64</v>
      </c>
      <c r="DN61">
        <v>3.1099999999999994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90.64</v>
      </c>
      <c r="DN62">
        <v>3.1099999999999994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90.64</v>
      </c>
      <c r="DN63">
        <v>3.1099999999999994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90.64</v>
      </c>
      <c r="DN64">
        <v>3.1099999999999994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90.64</v>
      </c>
      <c r="DN65">
        <v>3.1099999999999994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90.64</v>
      </c>
      <c r="DN66">
        <v>3.1099999999999994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90.64</v>
      </c>
      <c r="DN67">
        <v>3.1099999999999994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90.64</v>
      </c>
      <c r="DN68">
        <v>3.1099999999999994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90.64</v>
      </c>
      <c r="DN69">
        <v>3.1099999999999994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90.64</v>
      </c>
      <c r="DN70">
        <v>3.1099999999999994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93.149999999999991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90.06</v>
      </c>
      <c r="DN71">
        <v>3.0899999999999892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93.149999999999991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90.06</v>
      </c>
      <c r="DN72">
        <v>3.0899999999999892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93.149999999999991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90.06</v>
      </c>
      <c r="DN73">
        <v>3.0899999999999892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93.149999999999991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90.06</v>
      </c>
      <c r="DN74">
        <v>3.0899999999999892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93.149999999999991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90.06</v>
      </c>
      <c r="DN75">
        <v>3.0899999999999892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93.149999999999991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90.06</v>
      </c>
      <c r="DN76">
        <v>3.0899999999999892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93.149999999999991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90.06</v>
      </c>
      <c r="DN77">
        <v>3.0899999999999892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93.149999999999991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90.06</v>
      </c>
      <c r="DN78">
        <v>3.0899999999999892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93.149999999999991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90.06</v>
      </c>
      <c r="DN79">
        <v>3.0899999999999892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93.149999999999991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90.06</v>
      </c>
      <c r="DN80">
        <v>3.0899999999999892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90.64</v>
      </c>
      <c r="DN81">
        <v>3.1099999999999994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90.64</v>
      </c>
      <c r="DN82">
        <v>3.1099999999999994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90.64</v>
      </c>
      <c r="DN83">
        <v>3.1099999999999994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90.64</v>
      </c>
      <c r="DN84">
        <v>3.1099999999999994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90.64</v>
      </c>
      <c r="DN85">
        <v>3.1099999999999994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90.64</v>
      </c>
      <c r="DN86">
        <v>3.1099999999999994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90.64</v>
      </c>
      <c r="DN87">
        <v>3.1099999999999994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90.64</v>
      </c>
      <c r="DN88">
        <v>3.1099999999999994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90.64</v>
      </c>
      <c r="DN89">
        <v>3.1099999999999994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90.64</v>
      </c>
      <c r="DN90">
        <v>3.1099999999999994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90.64</v>
      </c>
      <c r="DN91">
        <v>3.1099999999999994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90.64</v>
      </c>
      <c r="DN92">
        <v>3.1099999999999994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85.08</v>
      </c>
      <c r="DN93">
        <v>2.9200000000000017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86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83.14</v>
      </c>
      <c r="DN94">
        <v>2.8599999999999994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83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80.239999999999995</v>
      </c>
      <c r="DN95">
        <v>2.7600000000000051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82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79.28</v>
      </c>
      <c r="DN96">
        <v>2.7199999999999989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81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78.31</v>
      </c>
      <c r="DN97">
        <v>2.6899999999999977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76.38</v>
      </c>
      <c r="DN98">
        <v>2.6200000000000045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2.3088749999999991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2.2322300000000026</v>
      </c>
      <c r="DN99">
        <f t="shared" si="3"/>
        <v>7.6645000000000046E-2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20.000024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19.336023000000001</v>
      </c>
      <c r="DN3">
        <v>0.66400099999999895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20.000024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19.336023000000001</v>
      </c>
      <c r="DN4">
        <v>0.66400099999999895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20.000024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19.336023000000001</v>
      </c>
      <c r="DN5">
        <v>0.66400099999999895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19.920852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19.25948</v>
      </c>
      <c r="DN6">
        <v>0.66137200000000007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18.938459000000002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18.309702000000001</v>
      </c>
      <c r="DN7">
        <v>0.62875700000000023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16.651039999999998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16.098224999999999</v>
      </c>
      <c r="DN8">
        <v>0.55281499999999895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16.343219999999999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15.800625</v>
      </c>
      <c r="DN9">
        <v>0.54259499999999861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18.202863000000001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17.598528000000002</v>
      </c>
      <c r="DN10">
        <v>0.60433499999999896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18.312909999999999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17.704920999999999</v>
      </c>
      <c r="DN11">
        <v>0.60798899999999989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18.014582999999998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17.416499000000002</v>
      </c>
      <c r="DN12">
        <v>0.59808399999999651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18.854489000000001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18.22852</v>
      </c>
      <c r="DN13">
        <v>0.62596900000000133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19.983429000000001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19.319979</v>
      </c>
      <c r="DN14">
        <v>0.66345000000000098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19.594882999999999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18.944333</v>
      </c>
      <c r="DN15">
        <v>0.65054999999999907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17.665247999999998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17.078762000000001</v>
      </c>
      <c r="DN16">
        <v>0.58648599999999718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19.255040000000001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18.615773000000001</v>
      </c>
      <c r="DN17">
        <v>0.63926700000000025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18.208808999999999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17.604277</v>
      </c>
      <c r="DN18">
        <v>0.60453199999999896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16.793735999999999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16.236184000000002</v>
      </c>
      <c r="DN19">
        <v>0.55755199999999761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19.966175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19.303298000000002</v>
      </c>
      <c r="DN20">
        <v>0.66287699999999816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20.000024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19.336023000000001</v>
      </c>
      <c r="DN21">
        <v>0.66400099999999895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20.000024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19.336023000000001</v>
      </c>
      <c r="DN22">
        <v>0.66400099999999895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20.000024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19.336023000000001</v>
      </c>
      <c r="DN23">
        <v>0.66400099999999895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20.000024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19.336023000000001</v>
      </c>
      <c r="DN24">
        <v>0.66400099999999895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20.000024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19.336023000000001</v>
      </c>
      <c r="DN25">
        <v>0.66400099999999895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20.000024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19.336023000000001</v>
      </c>
      <c r="DN26">
        <v>0.66400099999999895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20.000024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19.336023000000001</v>
      </c>
      <c r="DN27">
        <v>0.66400099999999895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20.000024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19.336023000000001</v>
      </c>
      <c r="DN28">
        <v>0.66400099999999895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20.000024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19.336023000000001</v>
      </c>
      <c r="DN29">
        <v>0.66400099999999895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20.000024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19.336023000000001</v>
      </c>
      <c r="DN30">
        <v>0.66400099999999895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20.000024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19.336023000000001</v>
      </c>
      <c r="DN31">
        <v>0.66400099999999895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20.000024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19.336023000000001</v>
      </c>
      <c r="DN32">
        <v>0.66400099999999895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20.000024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19.336023000000001</v>
      </c>
      <c r="DN33">
        <v>0.66400099999999895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20.000024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19.336023000000001</v>
      </c>
      <c r="DN34">
        <v>0.66400099999999895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20.000024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19.336023000000001</v>
      </c>
      <c r="DN35">
        <v>0.66400099999999895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20.000024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19.336023000000001</v>
      </c>
      <c r="DN36">
        <v>0.66400099999999895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20.000024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19.336023000000001</v>
      </c>
      <c r="DN37">
        <v>0.66400099999999895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20.000024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19.336023000000001</v>
      </c>
      <c r="DN38">
        <v>0.66400099999999895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18.899968000000001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18.272489</v>
      </c>
      <c r="DN39">
        <v>0.62747900000000101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18.899968000000001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18.272489</v>
      </c>
      <c r="DN40">
        <v>0.62747900000000101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18.899968000000001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18.272489</v>
      </c>
      <c r="DN41">
        <v>0.62747900000000101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18.899968000000001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18.272489</v>
      </c>
      <c r="DN42">
        <v>0.62747900000000101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18.899968000000001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18.272489</v>
      </c>
      <c r="DN43">
        <v>0.62747900000000101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18.899968000000001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18.272489</v>
      </c>
      <c r="DN44">
        <v>0.62747900000000101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18.899968000000001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18.272489</v>
      </c>
      <c r="DN45">
        <v>0.62747900000000101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18.899968000000001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18.272489</v>
      </c>
      <c r="DN46">
        <v>0.62747900000000101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18.822465999999999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18.197559999999999</v>
      </c>
      <c r="DN47">
        <v>0.6249059999999993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18.899968000000001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18.272489</v>
      </c>
      <c r="DN48">
        <v>0.62747900000000101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18.899968000000001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18.272489</v>
      </c>
      <c r="DN49">
        <v>0.62747900000000101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18.899968000000001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18.272489</v>
      </c>
      <c r="DN50">
        <v>0.62747900000000101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17.800017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17.209056</v>
      </c>
      <c r="DN51">
        <v>0.59096100000000007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17.800017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17.209056</v>
      </c>
      <c r="DN52">
        <v>0.59096100000000007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17.800017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17.209056</v>
      </c>
      <c r="DN53">
        <v>0.59096100000000007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17.800017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17.209056</v>
      </c>
      <c r="DN54">
        <v>0.59096100000000007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17.800017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17.209056</v>
      </c>
      <c r="DN55">
        <v>0.59096100000000007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17.800017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17.209056</v>
      </c>
      <c r="DN56">
        <v>0.59096100000000007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17.800017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17.209056</v>
      </c>
      <c r="DN57">
        <v>0.59096100000000007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17.800017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17.209056</v>
      </c>
      <c r="DN58">
        <v>0.59096100000000007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17.800017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17.209056</v>
      </c>
      <c r="DN59">
        <v>0.59096100000000007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17.800017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17.209056</v>
      </c>
      <c r="DN60">
        <v>0.59096100000000007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17.800017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17.209056</v>
      </c>
      <c r="DN61">
        <v>0.59096100000000007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17.800017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17.209056</v>
      </c>
      <c r="DN62">
        <v>0.59096100000000007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17.800017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17.209056</v>
      </c>
      <c r="DN63">
        <v>0.59096100000000007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17.800017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17.209056</v>
      </c>
      <c r="DN64">
        <v>0.59096100000000007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17.800017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17.209056</v>
      </c>
      <c r="DN65">
        <v>0.59096100000000007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17.800017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17.209056</v>
      </c>
      <c r="DN66">
        <v>0.59096100000000007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18.764419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18.141439999999999</v>
      </c>
      <c r="DN67">
        <v>0.62297900000000084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19.879705000000001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19.219698999999999</v>
      </c>
      <c r="DN68">
        <v>0.66000600000000276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20.000024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19.336023000000001</v>
      </c>
      <c r="DN69">
        <v>0.66400099999999895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20.000024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19.336023000000001</v>
      </c>
      <c r="DN70">
        <v>0.66400099999999895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20.000024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19.336023000000001</v>
      </c>
      <c r="DN71">
        <v>0.66400099999999895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20.000024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19.336023000000001</v>
      </c>
      <c r="DN72">
        <v>0.66400099999999895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20.000024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19.336023000000001</v>
      </c>
      <c r="DN73">
        <v>0.66400099999999895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20.000024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19.336023000000001</v>
      </c>
      <c r="DN74">
        <v>0.66400099999999895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20.000024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19.336023000000001</v>
      </c>
      <c r="DN75">
        <v>0.66400099999999895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20.000024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19.336023000000001</v>
      </c>
      <c r="DN76">
        <v>0.66400099999999895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20.000024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19.336023000000001</v>
      </c>
      <c r="DN77">
        <v>0.66400099999999895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20.000024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19.336023000000001</v>
      </c>
      <c r="DN78">
        <v>0.66400099999999895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20.000024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19.336023000000001</v>
      </c>
      <c r="DN79">
        <v>0.66400099999999895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20.000024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19.336023000000001</v>
      </c>
      <c r="DN80">
        <v>0.66400099999999895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20.000024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19.336023000000001</v>
      </c>
      <c r="DN81">
        <v>0.66400099999999895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20.000024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19.336023000000001</v>
      </c>
      <c r="DN82">
        <v>0.66400099999999895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20.000024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19.336023000000001</v>
      </c>
      <c r="DN83">
        <v>0.66400099999999895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20.000024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19.336023000000001</v>
      </c>
      <c r="DN84">
        <v>0.66400099999999895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20.000024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19.336023000000001</v>
      </c>
      <c r="DN85">
        <v>0.66400099999999895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20.000024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19.336023000000001</v>
      </c>
      <c r="DN86">
        <v>0.66400099999999895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20.000024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19.336023000000001</v>
      </c>
      <c r="DN87">
        <v>0.66400099999999895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20.000024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19.336023000000001</v>
      </c>
      <c r="DN88">
        <v>0.66400099999999895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20.000024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19.336023000000001</v>
      </c>
      <c r="DN89">
        <v>0.66400099999999895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20.000024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19.336023000000001</v>
      </c>
      <c r="DN90">
        <v>0.66400099999999895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20.000024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19.336023000000001</v>
      </c>
      <c r="DN91">
        <v>0.66400099999999895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20.000024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19.336023000000001</v>
      </c>
      <c r="DN92">
        <v>0.66400099999999895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20.000024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19.336023000000001</v>
      </c>
      <c r="DN93">
        <v>0.66400099999999895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20.000024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19.336023000000001</v>
      </c>
      <c r="DN94">
        <v>0.66400099999999895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20.000024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19.336023000000001</v>
      </c>
      <c r="DN95">
        <v>0.66400099999999895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20.000024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19.336023000000001</v>
      </c>
      <c r="DN96">
        <v>0.66400099999999895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20.000024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19.336023000000001</v>
      </c>
      <c r="DN97">
        <v>0.66400099999999895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20.000024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19.336023000000001</v>
      </c>
      <c r="DN98">
        <v>0.66400099999999895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0.46171836749999973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0.4463893132500002</v>
      </c>
      <c r="DN99">
        <f t="shared" si="3"/>
        <v>1.5329054249999988E-2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45233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438</v>
      </c>
      <c r="I2" s="8" t="s">
        <v>439</v>
      </c>
    </row>
    <row r="3" spans="1:9">
      <c r="A3" s="8" t="s">
        <v>45</v>
      </c>
      <c r="B3" s="8">
        <v>50.01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50.01</v>
      </c>
      <c r="H3" s="8">
        <v>490.02</v>
      </c>
      <c r="I3" s="8">
        <v>409.78</v>
      </c>
    </row>
    <row r="4" spans="1:9">
      <c r="A4" s="8" t="s">
        <v>46</v>
      </c>
      <c r="B4" s="8">
        <v>50.01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50.01</v>
      </c>
      <c r="H4" s="8">
        <v>470.04</v>
      </c>
      <c r="I4" s="8">
        <v>411.87</v>
      </c>
    </row>
    <row r="5" spans="1:9">
      <c r="A5" s="8" t="s">
        <v>47</v>
      </c>
      <c r="B5" s="8">
        <v>49.99</v>
      </c>
      <c r="C5" s="8">
        <f t="shared" si="0"/>
        <v>1</v>
      </c>
      <c r="D5" s="8">
        <f t="shared" si="1"/>
        <v>0</v>
      </c>
      <c r="F5" s="8">
        <f t="shared" si="2"/>
        <v>49.99</v>
      </c>
      <c r="H5" s="8">
        <v>524</v>
      </c>
      <c r="I5" s="8">
        <v>412.2</v>
      </c>
    </row>
    <row r="6" spans="1:9">
      <c r="A6" s="8" t="s">
        <v>48</v>
      </c>
      <c r="B6" s="8">
        <v>49.99</v>
      </c>
      <c r="C6" s="8">
        <f t="shared" si="0"/>
        <v>1</v>
      </c>
      <c r="D6" s="8">
        <f t="shared" si="1"/>
        <v>0</v>
      </c>
      <c r="F6" s="8">
        <f t="shared" si="2"/>
        <v>49.99</v>
      </c>
      <c r="H6" s="8">
        <v>549.9</v>
      </c>
      <c r="I6" s="8">
        <v>411.55</v>
      </c>
    </row>
    <row r="7" spans="1:9">
      <c r="A7" s="8" t="s">
        <v>49</v>
      </c>
      <c r="B7" s="8">
        <v>49.99</v>
      </c>
      <c r="C7" s="8">
        <f t="shared" si="0"/>
        <v>1</v>
      </c>
      <c r="D7" s="8">
        <f t="shared" si="1"/>
        <v>0</v>
      </c>
      <c r="F7" s="8">
        <f t="shared" si="2"/>
        <v>49.99</v>
      </c>
      <c r="H7" s="8">
        <v>456.47</v>
      </c>
      <c r="I7" s="8">
        <v>401.67</v>
      </c>
    </row>
    <row r="8" spans="1:9">
      <c r="A8" s="8" t="s">
        <v>50</v>
      </c>
      <c r="B8" s="8">
        <v>50</v>
      </c>
      <c r="C8" s="8">
        <f t="shared" si="0"/>
        <v>1</v>
      </c>
      <c r="D8" s="8">
        <f t="shared" si="1"/>
        <v>0</v>
      </c>
      <c r="F8" s="8">
        <f t="shared" si="2"/>
        <v>50</v>
      </c>
      <c r="H8" s="8">
        <v>441.88</v>
      </c>
      <c r="I8" s="8">
        <v>401.6</v>
      </c>
    </row>
    <row r="9" spans="1:9">
      <c r="A9" s="8" t="s">
        <v>51</v>
      </c>
      <c r="B9" s="8">
        <v>49.97</v>
      </c>
      <c r="C9" s="8">
        <f t="shared" si="0"/>
        <v>1</v>
      </c>
      <c r="D9" s="8">
        <f t="shared" si="1"/>
        <v>0</v>
      </c>
      <c r="F9" s="8">
        <f t="shared" si="2"/>
        <v>49.97</v>
      </c>
      <c r="H9" s="8">
        <v>441.82</v>
      </c>
      <c r="I9" s="8">
        <v>401.33</v>
      </c>
    </row>
    <row r="10" spans="1:9">
      <c r="A10" s="8" t="s">
        <v>52</v>
      </c>
      <c r="B10" s="8">
        <v>49.99</v>
      </c>
      <c r="C10" s="8">
        <f t="shared" si="0"/>
        <v>1</v>
      </c>
      <c r="D10" s="8">
        <f t="shared" si="1"/>
        <v>0</v>
      </c>
      <c r="F10" s="8">
        <f t="shared" si="2"/>
        <v>49.99</v>
      </c>
      <c r="H10" s="8">
        <v>410.09</v>
      </c>
      <c r="I10" s="8">
        <v>398.35</v>
      </c>
    </row>
    <row r="11" spans="1:9">
      <c r="A11" s="8" t="s">
        <v>53</v>
      </c>
      <c r="B11" s="8">
        <v>49.96</v>
      </c>
      <c r="C11" s="8">
        <f t="shared" si="0"/>
        <v>1</v>
      </c>
      <c r="D11" s="8">
        <f t="shared" si="1"/>
        <v>0</v>
      </c>
      <c r="F11" s="8">
        <f t="shared" si="2"/>
        <v>49.96</v>
      </c>
      <c r="H11" s="8">
        <v>407.37</v>
      </c>
      <c r="I11" s="8">
        <v>371.73</v>
      </c>
    </row>
    <row r="12" spans="1:9">
      <c r="A12" s="8" t="s">
        <v>54</v>
      </c>
      <c r="B12" s="8">
        <v>49.97</v>
      </c>
      <c r="C12" s="8">
        <f t="shared" si="0"/>
        <v>1</v>
      </c>
      <c r="D12" s="8">
        <f t="shared" si="1"/>
        <v>0</v>
      </c>
      <c r="F12" s="8">
        <f t="shared" si="2"/>
        <v>49.97</v>
      </c>
      <c r="H12" s="8">
        <v>388.6</v>
      </c>
      <c r="I12" s="8">
        <v>364.6</v>
      </c>
    </row>
    <row r="13" spans="1:9">
      <c r="A13" s="8" t="s">
        <v>55</v>
      </c>
      <c r="B13" s="8">
        <v>49.99</v>
      </c>
      <c r="C13" s="8">
        <f t="shared" si="0"/>
        <v>1</v>
      </c>
      <c r="D13" s="8">
        <f t="shared" si="1"/>
        <v>0</v>
      </c>
      <c r="F13" s="8">
        <f t="shared" si="2"/>
        <v>49.99</v>
      </c>
      <c r="H13" s="8">
        <v>410.08</v>
      </c>
      <c r="I13" s="8">
        <v>364.65</v>
      </c>
    </row>
    <row r="14" spans="1:9">
      <c r="A14" s="8" t="s">
        <v>56</v>
      </c>
      <c r="B14" s="8">
        <v>49.98</v>
      </c>
      <c r="C14" s="8">
        <f t="shared" si="0"/>
        <v>1</v>
      </c>
      <c r="D14" s="8">
        <f t="shared" si="1"/>
        <v>0</v>
      </c>
      <c r="F14" s="8">
        <f t="shared" si="2"/>
        <v>49.98</v>
      </c>
      <c r="H14" s="8">
        <v>407.32</v>
      </c>
      <c r="I14" s="8">
        <v>364.54</v>
      </c>
    </row>
    <row r="15" spans="1:9">
      <c r="A15" s="8" t="s">
        <v>57</v>
      </c>
      <c r="B15" s="8">
        <v>49.99</v>
      </c>
      <c r="C15" s="8">
        <f t="shared" si="0"/>
        <v>1</v>
      </c>
      <c r="D15" s="8">
        <f t="shared" si="1"/>
        <v>0</v>
      </c>
      <c r="F15" s="8">
        <f t="shared" si="2"/>
        <v>49.99</v>
      </c>
      <c r="H15" s="8">
        <v>407.36</v>
      </c>
      <c r="I15" s="8">
        <v>364.46</v>
      </c>
    </row>
    <row r="16" spans="1:9">
      <c r="A16" s="8" t="s">
        <v>58</v>
      </c>
      <c r="B16" s="8">
        <v>49.99</v>
      </c>
      <c r="C16" s="8">
        <f t="shared" si="0"/>
        <v>1</v>
      </c>
      <c r="D16" s="8">
        <f t="shared" si="1"/>
        <v>0</v>
      </c>
      <c r="F16" s="8">
        <f t="shared" si="2"/>
        <v>49.99</v>
      </c>
      <c r="H16" s="8">
        <v>407.33</v>
      </c>
      <c r="I16" s="8">
        <v>364.46</v>
      </c>
    </row>
    <row r="17" spans="1:9">
      <c r="A17" s="8" t="s">
        <v>59</v>
      </c>
      <c r="B17" s="8">
        <v>49.99</v>
      </c>
      <c r="C17" s="8">
        <f t="shared" si="0"/>
        <v>1</v>
      </c>
      <c r="D17" s="8">
        <f t="shared" si="1"/>
        <v>0</v>
      </c>
      <c r="F17" s="8">
        <f t="shared" si="2"/>
        <v>49.99</v>
      </c>
      <c r="H17" s="8">
        <v>388.6</v>
      </c>
      <c r="I17" s="8">
        <v>364.38</v>
      </c>
    </row>
    <row r="18" spans="1:9">
      <c r="A18" s="8" t="s">
        <v>60</v>
      </c>
      <c r="B18" s="8">
        <v>49.99</v>
      </c>
      <c r="C18" s="8">
        <f t="shared" si="0"/>
        <v>1</v>
      </c>
      <c r="D18" s="8">
        <f t="shared" si="1"/>
        <v>0</v>
      </c>
      <c r="F18" s="8">
        <f t="shared" si="2"/>
        <v>49.99</v>
      </c>
      <c r="H18" s="8">
        <v>388.6</v>
      </c>
      <c r="I18" s="8">
        <v>351.81</v>
      </c>
    </row>
    <row r="19" spans="1:9">
      <c r="A19" s="8" t="s">
        <v>61</v>
      </c>
      <c r="B19" s="8">
        <v>49.98</v>
      </c>
      <c r="C19" s="8">
        <f t="shared" si="0"/>
        <v>1</v>
      </c>
      <c r="D19" s="8">
        <f t="shared" si="1"/>
        <v>0</v>
      </c>
      <c r="F19" s="8">
        <f t="shared" si="2"/>
        <v>49.98</v>
      </c>
      <c r="H19" s="8">
        <v>500.06</v>
      </c>
      <c r="I19" s="8">
        <v>351.57</v>
      </c>
    </row>
    <row r="20" spans="1:9">
      <c r="A20" s="8" t="s">
        <v>62</v>
      </c>
      <c r="B20" s="8">
        <v>49.95</v>
      </c>
      <c r="C20" s="8">
        <f t="shared" si="0"/>
        <v>1</v>
      </c>
      <c r="D20" s="8">
        <f t="shared" si="1"/>
        <v>0</v>
      </c>
      <c r="F20" s="8">
        <f t="shared" si="2"/>
        <v>49.95</v>
      </c>
      <c r="H20" s="8">
        <v>509.03</v>
      </c>
      <c r="I20" s="8">
        <v>398.17</v>
      </c>
    </row>
    <row r="21" spans="1:9">
      <c r="A21" s="8" t="s">
        <v>63</v>
      </c>
      <c r="B21" s="8">
        <v>49.97</v>
      </c>
      <c r="C21" s="8">
        <f t="shared" si="0"/>
        <v>1</v>
      </c>
      <c r="D21" s="8">
        <f t="shared" si="1"/>
        <v>0</v>
      </c>
      <c r="F21" s="8">
        <f t="shared" si="2"/>
        <v>49.97</v>
      </c>
      <c r="H21" s="8">
        <v>441.86</v>
      </c>
      <c r="I21" s="8">
        <v>396.33</v>
      </c>
    </row>
    <row r="22" spans="1:9">
      <c r="A22" s="8" t="s">
        <v>64</v>
      </c>
      <c r="B22" s="8">
        <v>49.93</v>
      </c>
      <c r="C22" s="8">
        <f t="shared" si="0"/>
        <v>1</v>
      </c>
      <c r="D22" s="8">
        <f t="shared" si="1"/>
        <v>0</v>
      </c>
      <c r="F22" s="8">
        <f t="shared" si="2"/>
        <v>49.93</v>
      </c>
      <c r="H22" s="8">
        <v>441.86</v>
      </c>
      <c r="I22" s="8">
        <v>374.47</v>
      </c>
    </row>
    <row r="23" spans="1:9">
      <c r="A23" s="8" t="s">
        <v>65</v>
      </c>
      <c r="B23" s="8">
        <v>49.97</v>
      </c>
      <c r="C23" s="8">
        <f t="shared" si="0"/>
        <v>1</v>
      </c>
      <c r="D23" s="8">
        <f t="shared" si="1"/>
        <v>0</v>
      </c>
      <c r="F23" s="8">
        <f t="shared" si="2"/>
        <v>49.97</v>
      </c>
      <c r="H23" s="8">
        <v>441.89</v>
      </c>
      <c r="I23" s="8">
        <v>401.96</v>
      </c>
    </row>
    <row r="24" spans="1:9">
      <c r="A24" s="8" t="s">
        <v>66</v>
      </c>
      <c r="B24" s="8">
        <v>49.95</v>
      </c>
      <c r="C24" s="8">
        <f t="shared" si="0"/>
        <v>1</v>
      </c>
      <c r="D24" s="8">
        <f t="shared" si="1"/>
        <v>0</v>
      </c>
      <c r="F24" s="8">
        <f t="shared" si="2"/>
        <v>49.95</v>
      </c>
      <c r="H24" s="8">
        <v>500.04</v>
      </c>
      <c r="I24" s="8">
        <v>414.01</v>
      </c>
    </row>
    <row r="25" spans="1:9">
      <c r="A25" s="8" t="s">
        <v>67</v>
      </c>
      <c r="B25" s="8">
        <v>49.94</v>
      </c>
      <c r="C25" s="8">
        <f t="shared" si="0"/>
        <v>1</v>
      </c>
      <c r="D25" s="8">
        <f t="shared" si="1"/>
        <v>0</v>
      </c>
      <c r="F25" s="8">
        <f t="shared" si="2"/>
        <v>49.94</v>
      </c>
      <c r="H25" s="8">
        <v>514.91999999999996</v>
      </c>
      <c r="I25" s="8">
        <v>469.36</v>
      </c>
    </row>
    <row r="26" spans="1:9">
      <c r="A26" s="8" t="s">
        <v>68</v>
      </c>
      <c r="B26" s="8">
        <v>50.01</v>
      </c>
      <c r="C26" s="8">
        <f t="shared" si="0"/>
        <v>1</v>
      </c>
      <c r="D26" s="8">
        <f t="shared" si="1"/>
        <v>0</v>
      </c>
      <c r="F26" s="8">
        <f t="shared" si="2"/>
        <v>50.01</v>
      </c>
      <c r="H26" s="8">
        <v>514.94000000000005</v>
      </c>
      <c r="I26" s="8">
        <v>469.2</v>
      </c>
    </row>
    <row r="27" spans="1:9">
      <c r="A27" s="8" t="s">
        <v>69</v>
      </c>
      <c r="B27" s="8">
        <v>50.04</v>
      </c>
      <c r="C27" s="8">
        <f t="shared" si="0"/>
        <v>1</v>
      </c>
      <c r="D27" s="8">
        <f t="shared" si="1"/>
        <v>0</v>
      </c>
      <c r="F27" s="8">
        <f t="shared" si="2"/>
        <v>50.04</v>
      </c>
      <c r="H27" s="8">
        <v>473.2</v>
      </c>
      <c r="I27" s="8">
        <v>471.25</v>
      </c>
    </row>
    <row r="28" spans="1:9">
      <c r="A28" s="8" t="s">
        <v>70</v>
      </c>
      <c r="B28" s="8">
        <v>49.96</v>
      </c>
      <c r="C28" s="8">
        <f t="shared" si="0"/>
        <v>1</v>
      </c>
      <c r="D28" s="8">
        <f t="shared" si="1"/>
        <v>0</v>
      </c>
      <c r="F28" s="8">
        <f t="shared" si="2"/>
        <v>49.96</v>
      </c>
      <c r="H28" s="8">
        <v>514.99</v>
      </c>
      <c r="I28" s="8">
        <v>459.94</v>
      </c>
    </row>
    <row r="29" spans="1:9">
      <c r="A29" s="8" t="s">
        <v>71</v>
      </c>
      <c r="B29" s="8">
        <v>49.96</v>
      </c>
      <c r="C29" s="8">
        <f t="shared" si="0"/>
        <v>1</v>
      </c>
      <c r="D29" s="8">
        <f t="shared" si="1"/>
        <v>0</v>
      </c>
      <c r="F29" s="8">
        <f t="shared" si="2"/>
        <v>49.96</v>
      </c>
      <c r="H29" s="8">
        <v>562.15</v>
      </c>
      <c r="I29" s="8">
        <v>509.67</v>
      </c>
    </row>
    <row r="30" spans="1:9">
      <c r="A30" s="8" t="s">
        <v>72</v>
      </c>
      <c r="B30" s="8">
        <v>49.96</v>
      </c>
      <c r="C30" s="8">
        <f t="shared" si="0"/>
        <v>1</v>
      </c>
      <c r="D30" s="8">
        <f t="shared" si="1"/>
        <v>0</v>
      </c>
      <c r="F30" s="8">
        <f t="shared" si="2"/>
        <v>49.96</v>
      </c>
      <c r="H30" s="8">
        <v>578.75</v>
      </c>
      <c r="I30" s="8">
        <v>509.27</v>
      </c>
    </row>
    <row r="31" spans="1:9">
      <c r="A31" s="8" t="s">
        <v>73</v>
      </c>
      <c r="B31" s="8">
        <v>49.93</v>
      </c>
      <c r="C31" s="8">
        <f t="shared" si="0"/>
        <v>1</v>
      </c>
      <c r="D31" s="8">
        <f t="shared" si="1"/>
        <v>0</v>
      </c>
      <c r="F31" s="8">
        <f t="shared" si="2"/>
        <v>49.93</v>
      </c>
      <c r="H31" s="8">
        <v>648.78</v>
      </c>
      <c r="I31" s="8">
        <v>509.29</v>
      </c>
    </row>
    <row r="32" spans="1:9">
      <c r="A32" s="8" t="s">
        <v>74</v>
      </c>
      <c r="B32" s="8">
        <v>49.97</v>
      </c>
      <c r="C32" s="8">
        <f t="shared" si="0"/>
        <v>1</v>
      </c>
      <c r="D32" s="8">
        <f t="shared" si="1"/>
        <v>0</v>
      </c>
      <c r="F32" s="8">
        <f t="shared" si="2"/>
        <v>49.97</v>
      </c>
      <c r="H32" s="8">
        <v>650.09</v>
      </c>
      <c r="I32" s="8">
        <v>540.53</v>
      </c>
    </row>
    <row r="33" spans="1:9">
      <c r="A33" s="8" t="s">
        <v>75</v>
      </c>
      <c r="B33" s="8">
        <v>49.97</v>
      </c>
      <c r="C33" s="8">
        <f t="shared" si="0"/>
        <v>1</v>
      </c>
      <c r="D33" s="8">
        <f t="shared" si="1"/>
        <v>0</v>
      </c>
      <c r="F33" s="8">
        <f t="shared" si="2"/>
        <v>49.97</v>
      </c>
      <c r="H33" s="8">
        <v>560</v>
      </c>
      <c r="I33" s="8">
        <v>500.58</v>
      </c>
    </row>
    <row r="34" spans="1:9">
      <c r="A34" s="8" t="s">
        <v>76</v>
      </c>
      <c r="B34" s="8">
        <v>50.01</v>
      </c>
      <c r="C34" s="8">
        <f t="shared" si="0"/>
        <v>1</v>
      </c>
      <c r="D34" s="8">
        <f t="shared" si="1"/>
        <v>0</v>
      </c>
      <c r="F34" s="8">
        <f t="shared" si="2"/>
        <v>50.01</v>
      </c>
      <c r="H34" s="8">
        <v>559.95000000000005</v>
      </c>
      <c r="I34" s="8">
        <v>475.59</v>
      </c>
    </row>
    <row r="35" spans="1:9">
      <c r="A35" s="8" t="s">
        <v>77</v>
      </c>
      <c r="B35" s="8">
        <v>49.93</v>
      </c>
      <c r="C35" s="8">
        <f t="shared" si="0"/>
        <v>1</v>
      </c>
      <c r="D35" s="8">
        <f t="shared" si="1"/>
        <v>0</v>
      </c>
      <c r="F35" s="8">
        <f t="shared" si="2"/>
        <v>49.93</v>
      </c>
      <c r="H35" s="8">
        <v>520.01</v>
      </c>
      <c r="I35" s="8">
        <v>449.94</v>
      </c>
    </row>
    <row r="36" spans="1:9">
      <c r="A36" s="8" t="s">
        <v>78</v>
      </c>
      <c r="B36" s="8">
        <v>49.96</v>
      </c>
      <c r="C36" s="8">
        <f t="shared" si="0"/>
        <v>1</v>
      </c>
      <c r="D36" s="8">
        <f t="shared" si="1"/>
        <v>0</v>
      </c>
      <c r="F36" s="8">
        <f t="shared" si="2"/>
        <v>49.96</v>
      </c>
      <c r="H36" s="8">
        <v>510.28</v>
      </c>
      <c r="I36" s="8">
        <v>436.54</v>
      </c>
    </row>
    <row r="37" spans="1:9">
      <c r="A37" s="8" t="s">
        <v>79</v>
      </c>
      <c r="B37" s="8">
        <v>50.01</v>
      </c>
      <c r="C37" s="8">
        <f t="shared" si="0"/>
        <v>1</v>
      </c>
      <c r="D37" s="8">
        <f t="shared" si="1"/>
        <v>0</v>
      </c>
      <c r="F37" s="8">
        <f t="shared" si="2"/>
        <v>50.01</v>
      </c>
      <c r="H37" s="8">
        <v>504.81</v>
      </c>
      <c r="I37" s="8">
        <v>452.29</v>
      </c>
    </row>
    <row r="38" spans="1:9">
      <c r="A38" s="8" t="s">
        <v>80</v>
      </c>
      <c r="B38" s="8">
        <v>50</v>
      </c>
      <c r="C38" s="8">
        <f t="shared" si="0"/>
        <v>1</v>
      </c>
      <c r="D38" s="8">
        <f t="shared" si="1"/>
        <v>0</v>
      </c>
      <c r="F38" s="8">
        <f t="shared" si="2"/>
        <v>50</v>
      </c>
      <c r="H38" s="8">
        <v>497.7</v>
      </c>
      <c r="I38" s="8">
        <v>451.29</v>
      </c>
    </row>
    <row r="39" spans="1:9">
      <c r="A39" s="8" t="s">
        <v>81</v>
      </c>
      <c r="B39" s="8">
        <v>49.97</v>
      </c>
      <c r="C39" s="8">
        <f t="shared" si="0"/>
        <v>1</v>
      </c>
      <c r="D39" s="8">
        <f t="shared" si="1"/>
        <v>0</v>
      </c>
      <c r="F39" s="8">
        <f t="shared" si="2"/>
        <v>49.97</v>
      </c>
      <c r="H39" s="8">
        <v>545.03</v>
      </c>
      <c r="I39" s="8">
        <v>437.83</v>
      </c>
    </row>
    <row r="40" spans="1:9">
      <c r="A40" s="8" t="s">
        <v>82</v>
      </c>
      <c r="B40" s="8">
        <v>49.98</v>
      </c>
      <c r="C40" s="8">
        <f t="shared" si="0"/>
        <v>1</v>
      </c>
      <c r="D40" s="8">
        <f t="shared" si="1"/>
        <v>0</v>
      </c>
      <c r="F40" s="8">
        <f t="shared" si="2"/>
        <v>49.98</v>
      </c>
      <c r="H40" s="8">
        <v>549.96</v>
      </c>
      <c r="I40" s="8">
        <v>452.65</v>
      </c>
    </row>
    <row r="41" spans="1:9">
      <c r="A41" s="8" t="s">
        <v>83</v>
      </c>
      <c r="B41" s="8">
        <v>50</v>
      </c>
      <c r="C41" s="8">
        <f t="shared" si="0"/>
        <v>1</v>
      </c>
      <c r="D41" s="8">
        <f t="shared" si="1"/>
        <v>0</v>
      </c>
      <c r="F41" s="8">
        <f t="shared" si="2"/>
        <v>50</v>
      </c>
      <c r="H41" s="8">
        <v>590.04999999999995</v>
      </c>
      <c r="I41" s="8">
        <v>417.62</v>
      </c>
    </row>
    <row r="42" spans="1:9">
      <c r="A42" s="8" t="s">
        <v>84</v>
      </c>
      <c r="B42" s="8">
        <v>50</v>
      </c>
      <c r="C42" s="8">
        <f t="shared" si="0"/>
        <v>1</v>
      </c>
      <c r="D42" s="8">
        <f t="shared" si="1"/>
        <v>0</v>
      </c>
      <c r="F42" s="8">
        <f t="shared" si="2"/>
        <v>50</v>
      </c>
      <c r="H42" s="8">
        <v>520.09</v>
      </c>
      <c r="I42" s="8">
        <v>405.04</v>
      </c>
    </row>
    <row r="43" spans="1:9">
      <c r="A43" s="8" t="s">
        <v>85</v>
      </c>
      <c r="B43" s="8">
        <v>49.96</v>
      </c>
      <c r="C43" s="8">
        <f t="shared" si="0"/>
        <v>1</v>
      </c>
      <c r="D43" s="8">
        <f t="shared" si="1"/>
        <v>0</v>
      </c>
      <c r="F43" s="8">
        <f t="shared" si="2"/>
        <v>49.96</v>
      </c>
      <c r="H43" s="8">
        <v>473.29</v>
      </c>
      <c r="I43" s="8">
        <v>364.98</v>
      </c>
    </row>
    <row r="44" spans="1:9">
      <c r="A44" s="8" t="s">
        <v>86</v>
      </c>
      <c r="B44" s="8">
        <v>49.94</v>
      </c>
      <c r="C44" s="8">
        <f t="shared" si="0"/>
        <v>1</v>
      </c>
      <c r="D44" s="8">
        <f t="shared" si="1"/>
        <v>0</v>
      </c>
      <c r="F44" s="8">
        <f t="shared" si="2"/>
        <v>49.94</v>
      </c>
      <c r="H44" s="8">
        <v>473.22</v>
      </c>
      <c r="I44" s="8">
        <v>382.63</v>
      </c>
    </row>
    <row r="45" spans="1:9">
      <c r="A45" s="8" t="s">
        <v>87</v>
      </c>
      <c r="B45" s="8">
        <v>49.96</v>
      </c>
      <c r="C45" s="8">
        <f t="shared" si="0"/>
        <v>1</v>
      </c>
      <c r="D45" s="8">
        <f t="shared" si="1"/>
        <v>0</v>
      </c>
      <c r="F45" s="8">
        <f t="shared" si="2"/>
        <v>49.96</v>
      </c>
      <c r="H45" s="8">
        <v>451.01</v>
      </c>
      <c r="I45" s="8">
        <v>364.98</v>
      </c>
    </row>
    <row r="46" spans="1:9">
      <c r="A46" s="8" t="s">
        <v>88</v>
      </c>
      <c r="B46" s="8">
        <v>49.98</v>
      </c>
      <c r="C46" s="8">
        <f t="shared" si="0"/>
        <v>1</v>
      </c>
      <c r="D46" s="8">
        <f t="shared" si="1"/>
        <v>0</v>
      </c>
      <c r="F46" s="8">
        <f t="shared" si="2"/>
        <v>49.98</v>
      </c>
      <c r="H46" s="8">
        <v>451.09</v>
      </c>
      <c r="I46" s="8">
        <v>365.16</v>
      </c>
    </row>
    <row r="47" spans="1:9">
      <c r="A47" s="8" t="s">
        <v>89</v>
      </c>
      <c r="B47" s="8">
        <v>49.98</v>
      </c>
      <c r="C47" s="8">
        <f t="shared" si="0"/>
        <v>1</v>
      </c>
      <c r="D47" s="8">
        <f t="shared" si="1"/>
        <v>0</v>
      </c>
      <c r="F47" s="8">
        <f t="shared" si="2"/>
        <v>49.98</v>
      </c>
      <c r="H47" s="8">
        <v>489.44</v>
      </c>
      <c r="I47" s="8">
        <v>365.8</v>
      </c>
    </row>
    <row r="48" spans="1:9">
      <c r="A48" s="8" t="s">
        <v>90</v>
      </c>
      <c r="B48" s="8">
        <v>49.98</v>
      </c>
      <c r="C48" s="8">
        <f t="shared" si="0"/>
        <v>1</v>
      </c>
      <c r="D48" s="8">
        <f t="shared" si="1"/>
        <v>0</v>
      </c>
      <c r="F48" s="8">
        <f t="shared" si="2"/>
        <v>49.98</v>
      </c>
      <c r="H48" s="8">
        <v>497.68</v>
      </c>
      <c r="I48" s="8">
        <v>365.12</v>
      </c>
    </row>
    <row r="49" spans="1:9">
      <c r="A49" s="8" t="s">
        <v>91</v>
      </c>
      <c r="B49" s="8">
        <v>49.97</v>
      </c>
      <c r="C49" s="8">
        <f t="shared" si="0"/>
        <v>1</v>
      </c>
      <c r="D49" s="8">
        <f t="shared" si="1"/>
        <v>0</v>
      </c>
      <c r="F49" s="8">
        <f t="shared" si="2"/>
        <v>49.97</v>
      </c>
      <c r="H49" s="8">
        <v>473.29</v>
      </c>
      <c r="I49" s="8">
        <v>364.89</v>
      </c>
    </row>
    <row r="50" spans="1:9">
      <c r="A50" s="8" t="s">
        <v>92</v>
      </c>
      <c r="B50" s="8">
        <v>49.99</v>
      </c>
      <c r="C50" s="8">
        <f t="shared" si="0"/>
        <v>1</v>
      </c>
      <c r="D50" s="8">
        <f t="shared" si="1"/>
        <v>0</v>
      </c>
      <c r="F50" s="8">
        <f t="shared" si="2"/>
        <v>49.99</v>
      </c>
      <c r="H50" s="8">
        <v>456.42</v>
      </c>
      <c r="I50" s="8">
        <v>361.2</v>
      </c>
    </row>
    <row r="51" spans="1:9">
      <c r="A51" s="8" t="s">
        <v>93</v>
      </c>
      <c r="B51" s="8">
        <v>50</v>
      </c>
      <c r="C51" s="8">
        <f t="shared" si="0"/>
        <v>1</v>
      </c>
      <c r="D51" s="8">
        <f t="shared" si="1"/>
        <v>0</v>
      </c>
      <c r="F51" s="8">
        <f t="shared" si="2"/>
        <v>50</v>
      </c>
      <c r="H51" s="8">
        <v>419.31</v>
      </c>
      <c r="I51" s="8">
        <v>347.78</v>
      </c>
    </row>
    <row r="52" spans="1:9">
      <c r="A52" s="8" t="s">
        <v>94</v>
      </c>
      <c r="B52" s="8">
        <v>49.98</v>
      </c>
      <c r="C52" s="8">
        <f t="shared" si="0"/>
        <v>1</v>
      </c>
      <c r="D52" s="8">
        <f t="shared" si="1"/>
        <v>0</v>
      </c>
      <c r="F52" s="8">
        <f t="shared" si="2"/>
        <v>49.98</v>
      </c>
      <c r="H52" s="8">
        <v>410.42</v>
      </c>
      <c r="I52" s="8">
        <v>347.81</v>
      </c>
    </row>
    <row r="53" spans="1:9">
      <c r="A53" s="8" t="s">
        <v>95</v>
      </c>
      <c r="B53" s="8">
        <v>49.94</v>
      </c>
      <c r="C53" s="8">
        <f t="shared" si="0"/>
        <v>1</v>
      </c>
      <c r="D53" s="8">
        <f t="shared" si="1"/>
        <v>0</v>
      </c>
      <c r="F53" s="8">
        <f t="shared" si="2"/>
        <v>49.94</v>
      </c>
      <c r="H53" s="8">
        <v>405.07</v>
      </c>
      <c r="I53" s="8">
        <v>347.37</v>
      </c>
    </row>
    <row r="54" spans="1:9">
      <c r="A54" s="8" t="s">
        <v>96</v>
      </c>
      <c r="B54" s="8">
        <v>49.89</v>
      </c>
      <c r="C54" s="8">
        <f t="shared" si="0"/>
        <v>1</v>
      </c>
      <c r="D54" s="8">
        <f t="shared" si="1"/>
        <v>0</v>
      </c>
      <c r="F54" s="8">
        <f t="shared" si="2"/>
        <v>49.89</v>
      </c>
      <c r="H54" s="8">
        <v>400.09</v>
      </c>
      <c r="I54" s="8">
        <v>339.89</v>
      </c>
    </row>
    <row r="55" spans="1:9">
      <c r="A55" s="8" t="s">
        <v>97</v>
      </c>
      <c r="B55" s="8">
        <v>50.03</v>
      </c>
      <c r="C55" s="8">
        <f t="shared" si="0"/>
        <v>1</v>
      </c>
      <c r="D55" s="8">
        <f t="shared" si="1"/>
        <v>0</v>
      </c>
      <c r="F55" s="8">
        <f t="shared" si="2"/>
        <v>50.03</v>
      </c>
      <c r="H55" s="8">
        <v>399.94</v>
      </c>
      <c r="I55" s="8">
        <v>325.51</v>
      </c>
    </row>
    <row r="56" spans="1:9">
      <c r="A56" s="8" t="s">
        <v>98</v>
      </c>
      <c r="B56" s="8">
        <v>50.02</v>
      </c>
      <c r="C56" s="8">
        <f t="shared" si="0"/>
        <v>1</v>
      </c>
      <c r="D56" s="8">
        <f t="shared" si="1"/>
        <v>0</v>
      </c>
      <c r="F56" s="8">
        <f t="shared" si="2"/>
        <v>50.02</v>
      </c>
      <c r="H56" s="8">
        <v>388.59</v>
      </c>
      <c r="I56" s="8">
        <v>316.39999999999998</v>
      </c>
    </row>
    <row r="57" spans="1:9">
      <c r="A57" s="8" t="s">
        <v>99</v>
      </c>
      <c r="B57" s="8">
        <v>50.01</v>
      </c>
      <c r="C57" s="8">
        <f t="shared" si="0"/>
        <v>1</v>
      </c>
      <c r="D57" s="8">
        <f t="shared" si="1"/>
        <v>0</v>
      </c>
      <c r="F57" s="8">
        <f t="shared" si="2"/>
        <v>50.01</v>
      </c>
      <c r="H57" s="8">
        <v>407.83</v>
      </c>
      <c r="I57" s="8">
        <v>329.32</v>
      </c>
    </row>
    <row r="58" spans="1:9">
      <c r="A58" s="8" t="s">
        <v>100</v>
      </c>
      <c r="B58" s="8">
        <v>50.02</v>
      </c>
      <c r="C58" s="8">
        <f t="shared" si="0"/>
        <v>1</v>
      </c>
      <c r="D58" s="8">
        <f t="shared" si="1"/>
        <v>0</v>
      </c>
      <c r="F58" s="8">
        <f t="shared" si="2"/>
        <v>50.02</v>
      </c>
      <c r="H58" s="8">
        <v>407.89</v>
      </c>
      <c r="I58" s="8">
        <v>338.99</v>
      </c>
    </row>
    <row r="59" spans="1:9">
      <c r="A59" s="8" t="s">
        <v>101</v>
      </c>
      <c r="B59" s="8">
        <v>50.01</v>
      </c>
      <c r="C59" s="8">
        <f t="shared" si="0"/>
        <v>1</v>
      </c>
      <c r="D59" s="8">
        <f t="shared" si="1"/>
        <v>0</v>
      </c>
      <c r="F59" s="8">
        <f t="shared" si="2"/>
        <v>50.01</v>
      </c>
      <c r="H59" s="8">
        <v>456.48</v>
      </c>
      <c r="I59" s="8">
        <v>353.01</v>
      </c>
    </row>
    <row r="60" spans="1:9">
      <c r="A60" s="8" t="s">
        <v>102</v>
      </c>
      <c r="B60" s="8">
        <v>49.89</v>
      </c>
      <c r="C60" s="8">
        <f t="shared" si="0"/>
        <v>1</v>
      </c>
      <c r="D60" s="8">
        <f t="shared" si="1"/>
        <v>0</v>
      </c>
      <c r="F60" s="8">
        <f t="shared" si="2"/>
        <v>49.89</v>
      </c>
      <c r="H60" s="8">
        <v>500.06</v>
      </c>
      <c r="I60" s="8">
        <v>359.73</v>
      </c>
    </row>
    <row r="61" spans="1:9">
      <c r="A61" s="8" t="s">
        <v>103</v>
      </c>
      <c r="B61" s="8">
        <v>49.91</v>
      </c>
      <c r="C61" s="8">
        <f t="shared" si="0"/>
        <v>1</v>
      </c>
      <c r="D61" s="8">
        <f t="shared" si="1"/>
        <v>0</v>
      </c>
      <c r="F61" s="8">
        <f t="shared" si="2"/>
        <v>49.91</v>
      </c>
      <c r="H61" s="8">
        <v>520.04</v>
      </c>
      <c r="I61" s="8">
        <v>365.75</v>
      </c>
    </row>
    <row r="62" spans="1:9">
      <c r="A62" s="8" t="s">
        <v>104</v>
      </c>
      <c r="B62" s="8">
        <v>49.87</v>
      </c>
      <c r="C62" s="8">
        <f t="shared" si="0"/>
        <v>1</v>
      </c>
      <c r="D62" s="8">
        <f t="shared" si="1"/>
        <v>0</v>
      </c>
      <c r="F62" s="8">
        <f t="shared" si="2"/>
        <v>49.87</v>
      </c>
      <c r="H62" s="8">
        <v>549.96</v>
      </c>
      <c r="I62" s="8">
        <v>374</v>
      </c>
    </row>
    <row r="63" spans="1:9">
      <c r="A63" s="8" t="s">
        <v>105</v>
      </c>
      <c r="B63" s="8">
        <v>49.92</v>
      </c>
      <c r="C63" s="8">
        <f t="shared" si="0"/>
        <v>1</v>
      </c>
      <c r="D63" s="8">
        <f t="shared" si="1"/>
        <v>0</v>
      </c>
      <c r="F63" s="8">
        <f t="shared" si="2"/>
        <v>49.92</v>
      </c>
      <c r="H63" s="8">
        <v>551.05999999999995</v>
      </c>
      <c r="I63" s="8">
        <v>418.29</v>
      </c>
    </row>
    <row r="64" spans="1:9">
      <c r="A64" s="8" t="s">
        <v>106</v>
      </c>
      <c r="B64" s="8">
        <v>49.89</v>
      </c>
      <c r="C64" s="8">
        <f t="shared" si="0"/>
        <v>1</v>
      </c>
      <c r="D64" s="8">
        <f t="shared" si="1"/>
        <v>0</v>
      </c>
      <c r="F64" s="8">
        <f t="shared" si="2"/>
        <v>49.89</v>
      </c>
      <c r="H64" s="8">
        <v>699.9</v>
      </c>
      <c r="I64" s="8">
        <v>468.02</v>
      </c>
    </row>
    <row r="65" spans="1:9">
      <c r="A65" s="8" t="s">
        <v>107</v>
      </c>
      <c r="B65" s="8">
        <v>49.79</v>
      </c>
      <c r="C65" s="8">
        <f t="shared" si="0"/>
        <v>1</v>
      </c>
      <c r="D65" s="8">
        <f t="shared" si="1"/>
        <v>0</v>
      </c>
      <c r="F65" s="8">
        <f t="shared" si="2"/>
        <v>49.79</v>
      </c>
      <c r="H65" s="8">
        <v>1000</v>
      </c>
      <c r="I65" s="8">
        <v>402.34</v>
      </c>
    </row>
    <row r="66" spans="1:9">
      <c r="A66" s="8" t="s">
        <v>108</v>
      </c>
      <c r="B66" s="8">
        <v>49.78</v>
      </c>
      <c r="C66" s="8">
        <f t="shared" si="0"/>
        <v>1</v>
      </c>
      <c r="D66" s="8">
        <f t="shared" si="1"/>
        <v>0</v>
      </c>
      <c r="F66" s="8">
        <f t="shared" si="2"/>
        <v>49.78</v>
      </c>
      <c r="H66" s="8">
        <v>1000</v>
      </c>
      <c r="I66" s="8">
        <v>409.32</v>
      </c>
    </row>
    <row r="67" spans="1:9">
      <c r="A67" s="8" t="s">
        <v>109</v>
      </c>
      <c r="B67" s="8">
        <v>49.99</v>
      </c>
      <c r="C67" s="8">
        <f t="shared" si="0"/>
        <v>1</v>
      </c>
      <c r="D67" s="8">
        <f t="shared" si="1"/>
        <v>0</v>
      </c>
      <c r="F67" s="8">
        <f t="shared" si="2"/>
        <v>49.99</v>
      </c>
      <c r="H67" s="8">
        <v>1000</v>
      </c>
      <c r="I67" s="8">
        <v>444.29</v>
      </c>
    </row>
    <row r="68" spans="1:9">
      <c r="A68" s="8" t="s">
        <v>110</v>
      </c>
      <c r="B68" s="8">
        <v>49.92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49.92</v>
      </c>
      <c r="H68" s="8">
        <v>1000</v>
      </c>
      <c r="I68" s="8">
        <v>503.03</v>
      </c>
    </row>
    <row r="69" spans="1:9">
      <c r="A69" s="8" t="s">
        <v>111</v>
      </c>
      <c r="B69" s="8">
        <v>49.88</v>
      </c>
      <c r="C69" s="8">
        <f t="shared" si="3"/>
        <v>1</v>
      </c>
      <c r="D69" s="8">
        <f t="shared" si="4"/>
        <v>0</v>
      </c>
      <c r="F69" s="8">
        <f t="shared" si="5"/>
        <v>49.88</v>
      </c>
      <c r="H69" s="8">
        <v>1000</v>
      </c>
      <c r="I69" s="8">
        <v>542.95000000000005</v>
      </c>
    </row>
    <row r="70" spans="1:9">
      <c r="A70" s="8" t="s">
        <v>112</v>
      </c>
      <c r="B70" s="8">
        <v>49.83</v>
      </c>
      <c r="C70" s="8">
        <f t="shared" si="3"/>
        <v>1</v>
      </c>
      <c r="D70" s="8">
        <f t="shared" si="4"/>
        <v>0</v>
      </c>
      <c r="F70" s="8">
        <f t="shared" si="5"/>
        <v>49.83</v>
      </c>
      <c r="H70" s="8">
        <v>1000</v>
      </c>
      <c r="I70" s="8">
        <v>556.74</v>
      </c>
    </row>
    <row r="71" spans="1:9">
      <c r="A71" s="8" t="s">
        <v>113</v>
      </c>
      <c r="B71" s="8">
        <v>49.99</v>
      </c>
      <c r="C71" s="8">
        <f t="shared" si="3"/>
        <v>1</v>
      </c>
      <c r="D71" s="8">
        <f t="shared" si="4"/>
        <v>0</v>
      </c>
      <c r="F71" s="8">
        <f t="shared" si="5"/>
        <v>49.99</v>
      </c>
      <c r="H71" s="8">
        <v>1000</v>
      </c>
      <c r="I71" s="8">
        <v>925.67</v>
      </c>
    </row>
    <row r="72" spans="1:9">
      <c r="A72" s="8" t="s">
        <v>114</v>
      </c>
      <c r="B72" s="8">
        <v>49.96</v>
      </c>
      <c r="C72" s="8">
        <f t="shared" si="3"/>
        <v>1</v>
      </c>
      <c r="D72" s="8">
        <f t="shared" si="4"/>
        <v>0</v>
      </c>
      <c r="F72" s="8">
        <f t="shared" si="5"/>
        <v>49.96</v>
      </c>
      <c r="H72" s="8">
        <v>1000</v>
      </c>
      <c r="I72" s="8">
        <v>1000</v>
      </c>
    </row>
    <row r="73" spans="1:9">
      <c r="A73" s="8" t="s">
        <v>115</v>
      </c>
      <c r="B73" s="8">
        <v>49.95</v>
      </c>
      <c r="C73" s="8">
        <f t="shared" si="3"/>
        <v>1</v>
      </c>
      <c r="D73" s="8">
        <f t="shared" si="4"/>
        <v>0</v>
      </c>
      <c r="F73" s="8">
        <f t="shared" si="5"/>
        <v>49.95</v>
      </c>
      <c r="H73" s="8">
        <v>1000</v>
      </c>
      <c r="I73" s="8">
        <v>1000</v>
      </c>
    </row>
    <row r="74" spans="1:9">
      <c r="A74" s="8" t="s">
        <v>116</v>
      </c>
      <c r="B74" s="8">
        <v>49.75</v>
      </c>
      <c r="C74" s="8">
        <f t="shared" si="3"/>
        <v>1</v>
      </c>
      <c r="D74" s="8">
        <f t="shared" si="4"/>
        <v>0</v>
      </c>
      <c r="F74" s="8">
        <f t="shared" si="5"/>
        <v>49.75</v>
      </c>
      <c r="H74" s="8">
        <v>1000</v>
      </c>
      <c r="I74" s="8">
        <v>1000</v>
      </c>
    </row>
    <row r="75" spans="1:9">
      <c r="A75" s="8" t="s">
        <v>117</v>
      </c>
      <c r="B75" s="8">
        <v>49.99</v>
      </c>
      <c r="C75" s="8">
        <f t="shared" si="3"/>
        <v>1</v>
      </c>
      <c r="D75" s="8">
        <f t="shared" si="4"/>
        <v>0</v>
      </c>
      <c r="F75" s="8">
        <f t="shared" si="5"/>
        <v>49.99</v>
      </c>
      <c r="H75" s="8">
        <v>1000</v>
      </c>
      <c r="I75" s="8">
        <v>1000</v>
      </c>
    </row>
    <row r="76" spans="1:9">
      <c r="A76" s="8" t="s">
        <v>118</v>
      </c>
      <c r="B76" s="8">
        <v>50.01</v>
      </c>
      <c r="C76" s="8">
        <f t="shared" si="3"/>
        <v>1</v>
      </c>
      <c r="D76" s="8">
        <f t="shared" si="4"/>
        <v>0</v>
      </c>
      <c r="F76" s="8">
        <f t="shared" si="5"/>
        <v>50.01</v>
      </c>
      <c r="H76" s="8">
        <v>1000</v>
      </c>
      <c r="I76" s="8">
        <v>1000</v>
      </c>
    </row>
    <row r="77" spans="1:9">
      <c r="A77" s="8" t="s">
        <v>119</v>
      </c>
      <c r="B77" s="8">
        <v>50</v>
      </c>
      <c r="C77" s="8">
        <f t="shared" si="3"/>
        <v>1</v>
      </c>
      <c r="D77" s="8">
        <f t="shared" si="4"/>
        <v>0</v>
      </c>
      <c r="F77" s="8">
        <f t="shared" si="5"/>
        <v>50</v>
      </c>
      <c r="H77" s="8">
        <v>1000</v>
      </c>
      <c r="I77" s="8">
        <v>1000</v>
      </c>
    </row>
    <row r="78" spans="1:9">
      <c r="A78" s="8" t="s">
        <v>120</v>
      </c>
      <c r="B78" s="8">
        <v>50.01</v>
      </c>
      <c r="C78" s="8">
        <f t="shared" si="3"/>
        <v>1</v>
      </c>
      <c r="D78" s="8">
        <f t="shared" si="4"/>
        <v>0</v>
      </c>
      <c r="F78" s="8">
        <f t="shared" si="5"/>
        <v>50.01</v>
      </c>
      <c r="H78" s="8">
        <v>1000</v>
      </c>
      <c r="I78" s="8">
        <v>1000</v>
      </c>
    </row>
    <row r="79" spans="1:9">
      <c r="A79" s="8" t="s">
        <v>121</v>
      </c>
      <c r="B79" s="8">
        <v>50.03</v>
      </c>
      <c r="C79" s="8">
        <f t="shared" si="3"/>
        <v>1</v>
      </c>
      <c r="D79" s="8">
        <f t="shared" si="4"/>
        <v>0</v>
      </c>
      <c r="F79" s="8">
        <f t="shared" si="5"/>
        <v>50.03</v>
      </c>
      <c r="H79" s="8">
        <v>1000</v>
      </c>
      <c r="I79" s="8">
        <v>1000</v>
      </c>
    </row>
    <row r="80" spans="1:9">
      <c r="A80" s="8" t="s">
        <v>122</v>
      </c>
      <c r="B80" s="8">
        <v>50.03</v>
      </c>
      <c r="C80" s="8">
        <f t="shared" si="3"/>
        <v>1</v>
      </c>
      <c r="D80" s="8">
        <f t="shared" si="4"/>
        <v>0</v>
      </c>
      <c r="F80" s="8">
        <f t="shared" si="5"/>
        <v>50.03</v>
      </c>
      <c r="H80" s="8">
        <v>1000</v>
      </c>
      <c r="I80" s="8">
        <v>627.37</v>
      </c>
    </row>
    <row r="81" spans="1:9">
      <c r="A81" s="8" t="s">
        <v>123</v>
      </c>
      <c r="B81" s="8">
        <v>50.02</v>
      </c>
      <c r="C81" s="8">
        <f t="shared" si="3"/>
        <v>1</v>
      </c>
      <c r="D81" s="8">
        <f t="shared" si="4"/>
        <v>0</v>
      </c>
      <c r="F81" s="8">
        <f t="shared" si="5"/>
        <v>50.02</v>
      </c>
      <c r="H81" s="8">
        <v>1000</v>
      </c>
      <c r="I81" s="8">
        <v>576.52</v>
      </c>
    </row>
    <row r="82" spans="1:9">
      <c r="A82" s="8" t="s">
        <v>124</v>
      </c>
      <c r="B82" s="8">
        <v>50.04</v>
      </c>
      <c r="C82" s="8">
        <f t="shared" si="3"/>
        <v>1</v>
      </c>
      <c r="D82" s="8">
        <f t="shared" si="4"/>
        <v>0</v>
      </c>
      <c r="F82" s="8">
        <f t="shared" si="5"/>
        <v>50.04</v>
      </c>
      <c r="H82" s="8">
        <v>1000</v>
      </c>
      <c r="I82" s="8">
        <v>517.84</v>
      </c>
    </row>
    <row r="83" spans="1:9">
      <c r="A83" s="8" t="s">
        <v>125</v>
      </c>
      <c r="B83" s="8">
        <v>50</v>
      </c>
      <c r="C83" s="8">
        <f t="shared" si="3"/>
        <v>1</v>
      </c>
      <c r="D83" s="8">
        <f t="shared" si="4"/>
        <v>0</v>
      </c>
      <c r="F83" s="8">
        <f t="shared" si="5"/>
        <v>50</v>
      </c>
      <c r="H83" s="8">
        <v>590.04</v>
      </c>
      <c r="I83" s="8">
        <v>406.92</v>
      </c>
    </row>
    <row r="84" spans="1:9">
      <c r="A84" s="8" t="s">
        <v>126</v>
      </c>
      <c r="B84" s="8">
        <v>49.98</v>
      </c>
      <c r="C84" s="8">
        <f t="shared" si="3"/>
        <v>1</v>
      </c>
      <c r="D84" s="8">
        <f t="shared" si="4"/>
        <v>0</v>
      </c>
      <c r="F84" s="8">
        <f t="shared" si="5"/>
        <v>49.98</v>
      </c>
      <c r="H84" s="8">
        <v>561.41</v>
      </c>
      <c r="I84" s="8">
        <v>404.84</v>
      </c>
    </row>
    <row r="85" spans="1:9">
      <c r="A85" s="8" t="s">
        <v>127</v>
      </c>
      <c r="B85" s="8">
        <v>49.96</v>
      </c>
      <c r="C85" s="8">
        <f t="shared" si="3"/>
        <v>1</v>
      </c>
      <c r="D85" s="8">
        <f t="shared" si="4"/>
        <v>0</v>
      </c>
      <c r="F85" s="8">
        <f t="shared" si="5"/>
        <v>49.96</v>
      </c>
      <c r="H85" s="8">
        <v>549.91</v>
      </c>
      <c r="I85" s="8">
        <v>407.07</v>
      </c>
    </row>
    <row r="86" spans="1:9">
      <c r="A86" s="8" t="s">
        <v>128</v>
      </c>
      <c r="B86" s="8">
        <v>49.98</v>
      </c>
      <c r="C86" s="8">
        <f t="shared" si="3"/>
        <v>1</v>
      </c>
      <c r="D86" s="8">
        <f t="shared" si="4"/>
        <v>0</v>
      </c>
      <c r="F86" s="8">
        <f t="shared" si="5"/>
        <v>49.98</v>
      </c>
      <c r="H86" s="8">
        <v>491.91</v>
      </c>
      <c r="I86" s="8">
        <v>407.26</v>
      </c>
    </row>
    <row r="87" spans="1:9">
      <c r="A87" s="8" t="s">
        <v>129</v>
      </c>
      <c r="B87" s="8">
        <v>49.98</v>
      </c>
      <c r="C87" s="8">
        <f t="shared" si="3"/>
        <v>1</v>
      </c>
      <c r="D87" s="8">
        <f t="shared" si="4"/>
        <v>0</v>
      </c>
      <c r="F87" s="8">
        <f t="shared" si="5"/>
        <v>49.98</v>
      </c>
      <c r="H87" s="8">
        <v>446.54</v>
      </c>
      <c r="I87" s="8">
        <v>405.02</v>
      </c>
    </row>
    <row r="88" spans="1:9">
      <c r="A88" s="8" t="s">
        <v>130</v>
      </c>
      <c r="B88" s="8">
        <v>49.96</v>
      </c>
      <c r="C88" s="8">
        <f t="shared" si="3"/>
        <v>1</v>
      </c>
      <c r="D88" s="8">
        <f t="shared" si="4"/>
        <v>0</v>
      </c>
      <c r="F88" s="8">
        <f t="shared" si="5"/>
        <v>49.96</v>
      </c>
      <c r="H88" s="8">
        <v>428.84</v>
      </c>
      <c r="I88" s="8">
        <v>407.26</v>
      </c>
    </row>
    <row r="89" spans="1:9">
      <c r="A89" s="8" t="s">
        <v>131</v>
      </c>
      <c r="B89" s="8">
        <v>49.98</v>
      </c>
      <c r="C89" s="8">
        <f t="shared" si="3"/>
        <v>1</v>
      </c>
      <c r="D89" s="8">
        <f t="shared" si="4"/>
        <v>0</v>
      </c>
      <c r="F89" s="8">
        <f t="shared" si="5"/>
        <v>49.98</v>
      </c>
      <c r="H89" s="8">
        <v>456.42</v>
      </c>
      <c r="I89" s="8">
        <v>407.18</v>
      </c>
    </row>
    <row r="90" spans="1:9">
      <c r="A90" s="8" t="s">
        <v>132</v>
      </c>
      <c r="B90" s="8">
        <v>50.01</v>
      </c>
      <c r="C90" s="8">
        <f t="shared" si="3"/>
        <v>1</v>
      </c>
      <c r="D90" s="8">
        <f t="shared" si="4"/>
        <v>0</v>
      </c>
      <c r="F90" s="8">
        <f t="shared" si="5"/>
        <v>50.01</v>
      </c>
      <c r="H90" s="8">
        <v>456.44</v>
      </c>
      <c r="I90" s="8">
        <v>423.34</v>
      </c>
    </row>
    <row r="91" spans="1:9">
      <c r="A91" s="8" t="s">
        <v>133</v>
      </c>
      <c r="B91" s="8">
        <v>49.94</v>
      </c>
      <c r="C91" s="8">
        <f t="shared" si="3"/>
        <v>1</v>
      </c>
      <c r="D91" s="8">
        <f t="shared" si="4"/>
        <v>0</v>
      </c>
      <c r="F91" s="8">
        <f t="shared" si="5"/>
        <v>49.94</v>
      </c>
      <c r="H91" s="8">
        <v>456.47</v>
      </c>
      <c r="I91" s="8">
        <v>406.53</v>
      </c>
    </row>
    <row r="92" spans="1:9">
      <c r="A92" s="8" t="s">
        <v>134</v>
      </c>
      <c r="B92" s="8">
        <v>49.94</v>
      </c>
      <c r="C92" s="8">
        <f t="shared" si="3"/>
        <v>1</v>
      </c>
      <c r="D92" s="8">
        <f t="shared" si="4"/>
        <v>0</v>
      </c>
      <c r="F92" s="8">
        <f t="shared" si="5"/>
        <v>49.94</v>
      </c>
      <c r="H92" s="8">
        <v>500.08</v>
      </c>
      <c r="I92" s="8">
        <v>406.39</v>
      </c>
    </row>
    <row r="93" spans="1:9">
      <c r="A93" s="8" t="s">
        <v>135</v>
      </c>
      <c r="B93" s="8">
        <v>49.98</v>
      </c>
      <c r="C93" s="8">
        <f t="shared" si="3"/>
        <v>1</v>
      </c>
      <c r="D93" s="8">
        <f t="shared" si="4"/>
        <v>0</v>
      </c>
      <c r="F93" s="8">
        <f t="shared" si="5"/>
        <v>49.98</v>
      </c>
      <c r="H93" s="8">
        <v>501.45</v>
      </c>
      <c r="I93" s="8">
        <v>408.42</v>
      </c>
    </row>
    <row r="94" spans="1:9">
      <c r="A94" s="8" t="s">
        <v>136</v>
      </c>
      <c r="B94" s="8">
        <v>50.02</v>
      </c>
      <c r="C94" s="8">
        <f t="shared" si="3"/>
        <v>1</v>
      </c>
      <c r="D94" s="8">
        <f t="shared" si="4"/>
        <v>0</v>
      </c>
      <c r="F94" s="8">
        <f t="shared" si="5"/>
        <v>50.02</v>
      </c>
      <c r="H94" s="8">
        <v>456.44</v>
      </c>
      <c r="I94" s="8">
        <v>414.16</v>
      </c>
    </row>
    <row r="95" spans="1:9">
      <c r="A95" s="8" t="s">
        <v>137</v>
      </c>
      <c r="B95" s="8">
        <v>49.99</v>
      </c>
      <c r="C95" s="8">
        <f t="shared" si="3"/>
        <v>1</v>
      </c>
      <c r="D95" s="8">
        <f t="shared" si="4"/>
        <v>0</v>
      </c>
      <c r="F95" s="8">
        <f t="shared" si="5"/>
        <v>49.99</v>
      </c>
      <c r="H95" s="8">
        <v>506.98</v>
      </c>
      <c r="I95" s="8">
        <v>407.91</v>
      </c>
    </row>
    <row r="96" spans="1:9">
      <c r="A96" s="8" t="s">
        <v>138</v>
      </c>
      <c r="B96" s="8">
        <v>50.01</v>
      </c>
      <c r="C96" s="8">
        <f t="shared" si="3"/>
        <v>1</v>
      </c>
      <c r="D96" s="8">
        <f t="shared" si="4"/>
        <v>0</v>
      </c>
      <c r="F96" s="8">
        <f t="shared" si="5"/>
        <v>50.01</v>
      </c>
      <c r="H96" s="8">
        <v>491.94</v>
      </c>
      <c r="I96" s="8">
        <v>408.35</v>
      </c>
    </row>
    <row r="97" spans="1:9">
      <c r="A97" s="8" t="s">
        <v>139</v>
      </c>
      <c r="B97" s="8">
        <v>50</v>
      </c>
      <c r="C97" s="8">
        <f t="shared" si="3"/>
        <v>1</v>
      </c>
      <c r="D97" s="8">
        <f t="shared" si="4"/>
        <v>0</v>
      </c>
      <c r="F97" s="8">
        <f t="shared" si="5"/>
        <v>50</v>
      </c>
      <c r="H97" s="8">
        <v>409.7</v>
      </c>
      <c r="I97" s="8">
        <v>408.58</v>
      </c>
    </row>
    <row r="98" spans="1:9" ht="13.5" thickBot="1">
      <c r="A98" s="8" t="s">
        <v>140</v>
      </c>
      <c r="B98" s="8">
        <v>50.03</v>
      </c>
      <c r="C98" s="8">
        <f t="shared" si="3"/>
        <v>1</v>
      </c>
      <c r="D98" s="8">
        <f t="shared" si="4"/>
        <v>0</v>
      </c>
      <c r="F98" s="8">
        <f t="shared" si="5"/>
        <v>50.03</v>
      </c>
      <c r="H98" s="8">
        <v>414.14</v>
      </c>
      <c r="I98" s="8">
        <v>414.14</v>
      </c>
    </row>
    <row r="99" spans="1:9" ht="13.5" thickBot="1">
      <c r="A99" s="8" t="s">
        <v>171</v>
      </c>
      <c r="B99" s="27">
        <f>AVERAGE(B3:B98)</f>
        <v>49.969062499999978</v>
      </c>
      <c r="C99" s="8">
        <f>SUM(C3:C98)/4000</f>
        <v>2.4E-2</v>
      </c>
      <c r="D99" s="8">
        <f>SUM(D3:D98)</f>
        <v>0</v>
      </c>
      <c r="F99" s="8">
        <f t="shared" si="5"/>
        <v>49.969062499999978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246.34</v>
      </c>
      <c r="L3" s="196">
        <v>9.11</v>
      </c>
      <c r="M3" s="196">
        <v>30.16</v>
      </c>
      <c r="N3" s="196">
        <v>50.15</v>
      </c>
      <c r="O3" s="196">
        <v>70.849999999999994</v>
      </c>
      <c r="P3" s="196">
        <v>16.91</v>
      </c>
      <c r="Q3" s="196">
        <v>4.24</v>
      </c>
      <c r="R3" s="196">
        <v>14.25</v>
      </c>
      <c r="S3" s="196">
        <v>11.2</v>
      </c>
      <c r="T3" s="196">
        <v>0</v>
      </c>
      <c r="U3" s="196">
        <v>60.05</v>
      </c>
      <c r="V3" s="196">
        <v>8.8000000000000007</v>
      </c>
      <c r="W3" s="196">
        <v>19.2</v>
      </c>
      <c r="X3" s="196">
        <v>41.76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118.17</v>
      </c>
      <c r="AQ3" s="196">
        <v>32.56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246.34</v>
      </c>
      <c r="L4" s="196">
        <v>9.11</v>
      </c>
      <c r="M4" s="196">
        <v>30.16</v>
      </c>
      <c r="N4" s="196">
        <v>50.15</v>
      </c>
      <c r="O4" s="196">
        <v>70.849999999999994</v>
      </c>
      <c r="P4" s="196">
        <v>16.91</v>
      </c>
      <c r="Q4" s="196">
        <v>4.24</v>
      </c>
      <c r="R4" s="196">
        <v>14.25</v>
      </c>
      <c r="S4" s="196">
        <v>11.2</v>
      </c>
      <c r="T4" s="196">
        <v>0</v>
      </c>
      <c r="U4" s="196">
        <v>60.05</v>
      </c>
      <c r="V4" s="196">
        <v>8.8000000000000007</v>
      </c>
      <c r="W4" s="196">
        <v>19.2</v>
      </c>
      <c r="X4" s="196">
        <v>41.76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118.17</v>
      </c>
      <c r="AQ4" s="196">
        <v>32.56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246.34</v>
      </c>
      <c r="L5" s="196">
        <v>9.11</v>
      </c>
      <c r="M5" s="196">
        <v>30.16</v>
      </c>
      <c r="N5" s="196">
        <v>50.15</v>
      </c>
      <c r="O5" s="196">
        <v>70.849999999999994</v>
      </c>
      <c r="P5" s="196">
        <v>16.91</v>
      </c>
      <c r="Q5" s="196">
        <v>4.24</v>
      </c>
      <c r="R5" s="196">
        <v>14.25</v>
      </c>
      <c r="S5" s="196">
        <v>11.2</v>
      </c>
      <c r="T5" s="196">
        <v>0</v>
      </c>
      <c r="U5" s="196">
        <v>60.05</v>
      </c>
      <c r="V5" s="196">
        <v>8.8000000000000007</v>
      </c>
      <c r="W5" s="196">
        <v>19.2</v>
      </c>
      <c r="X5" s="196">
        <v>41.76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118.17</v>
      </c>
      <c r="AQ5" s="196">
        <v>32.56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246.34</v>
      </c>
      <c r="L6" s="196">
        <v>9.11</v>
      </c>
      <c r="M6" s="196">
        <v>30.16</v>
      </c>
      <c r="N6" s="196">
        <v>50.15</v>
      </c>
      <c r="O6" s="196">
        <v>70.849999999999994</v>
      </c>
      <c r="P6" s="196">
        <v>16.91</v>
      </c>
      <c r="Q6" s="196">
        <v>4.24</v>
      </c>
      <c r="R6" s="196">
        <v>14.25</v>
      </c>
      <c r="S6" s="196">
        <v>11.2</v>
      </c>
      <c r="T6" s="196">
        <v>0</v>
      </c>
      <c r="U6" s="196">
        <v>60.05</v>
      </c>
      <c r="V6" s="196">
        <v>8.8000000000000007</v>
      </c>
      <c r="W6" s="196">
        <v>19.2</v>
      </c>
      <c r="X6" s="196">
        <v>41.76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118.17</v>
      </c>
      <c r="AQ6" s="196">
        <v>32.56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246.34</v>
      </c>
      <c r="L7" s="196">
        <v>9.11</v>
      </c>
      <c r="M7" s="196">
        <v>30.16</v>
      </c>
      <c r="N7" s="196">
        <v>50.15</v>
      </c>
      <c r="O7" s="196">
        <v>70.849999999999994</v>
      </c>
      <c r="P7" s="196">
        <v>16.91</v>
      </c>
      <c r="Q7" s="196">
        <v>4.24</v>
      </c>
      <c r="R7" s="196">
        <v>14.25</v>
      </c>
      <c r="S7" s="196">
        <v>11.2</v>
      </c>
      <c r="T7" s="196">
        <v>0</v>
      </c>
      <c r="U7" s="196">
        <v>60.05</v>
      </c>
      <c r="V7" s="196">
        <v>8.8000000000000007</v>
      </c>
      <c r="W7" s="196">
        <v>19.2</v>
      </c>
      <c r="X7" s="196">
        <v>41.76</v>
      </c>
      <c r="Y7" s="196">
        <v>0</v>
      </c>
      <c r="Z7">
        <v>0</v>
      </c>
      <c r="AA7" s="196">
        <v>15.67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118.17</v>
      </c>
      <c r="AQ7" s="196">
        <v>32.56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246.34</v>
      </c>
      <c r="L8" s="196">
        <v>9.11</v>
      </c>
      <c r="M8" s="196">
        <v>30.16</v>
      </c>
      <c r="N8" s="196">
        <v>50.15</v>
      </c>
      <c r="O8" s="196">
        <v>70.849999999999994</v>
      </c>
      <c r="P8" s="196">
        <v>16.91</v>
      </c>
      <c r="Q8" s="196">
        <v>4.24</v>
      </c>
      <c r="R8" s="196">
        <v>14.25</v>
      </c>
      <c r="S8" s="196">
        <v>11.2</v>
      </c>
      <c r="T8" s="196">
        <v>0</v>
      </c>
      <c r="U8" s="196">
        <v>60.05</v>
      </c>
      <c r="V8" s="196">
        <v>8.8000000000000007</v>
      </c>
      <c r="W8" s="196">
        <v>19.2</v>
      </c>
      <c r="X8" s="196">
        <v>41.76</v>
      </c>
      <c r="Y8" s="196">
        <v>0</v>
      </c>
      <c r="Z8">
        <v>0</v>
      </c>
      <c r="AA8" s="196">
        <v>15.67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118.17</v>
      </c>
      <c r="AQ8" s="196">
        <v>32.56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246.34</v>
      </c>
      <c r="L9" s="196">
        <v>9.11</v>
      </c>
      <c r="M9" s="196">
        <v>30.16</v>
      </c>
      <c r="N9" s="196">
        <v>50.15</v>
      </c>
      <c r="O9" s="196">
        <v>70.849999999999994</v>
      </c>
      <c r="P9" s="196">
        <v>16.91</v>
      </c>
      <c r="Q9" s="196">
        <v>4.24</v>
      </c>
      <c r="R9" s="196">
        <v>14.25</v>
      </c>
      <c r="S9" s="196">
        <v>11.2</v>
      </c>
      <c r="T9" s="196">
        <v>0</v>
      </c>
      <c r="U9" s="196">
        <v>60.05</v>
      </c>
      <c r="V9" s="196">
        <v>8.8000000000000007</v>
      </c>
      <c r="W9" s="196">
        <v>19.2</v>
      </c>
      <c r="X9" s="196">
        <v>41.76</v>
      </c>
      <c r="Y9" s="196">
        <v>0</v>
      </c>
      <c r="Z9">
        <v>0</v>
      </c>
      <c r="AA9" s="196">
        <v>15.67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118.17</v>
      </c>
      <c r="AQ9" s="196">
        <v>32.56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246.34</v>
      </c>
      <c r="L10" s="196">
        <v>9.11</v>
      </c>
      <c r="M10" s="196">
        <v>30.16</v>
      </c>
      <c r="N10" s="196">
        <v>50.15</v>
      </c>
      <c r="O10" s="196">
        <v>70.849999999999994</v>
      </c>
      <c r="P10" s="196">
        <v>16.91</v>
      </c>
      <c r="Q10" s="196">
        <v>4.24</v>
      </c>
      <c r="R10" s="196">
        <v>14.25</v>
      </c>
      <c r="S10" s="196">
        <v>11.2</v>
      </c>
      <c r="T10" s="196">
        <v>0</v>
      </c>
      <c r="U10" s="196">
        <v>60.05</v>
      </c>
      <c r="V10" s="196">
        <v>8.8000000000000007</v>
      </c>
      <c r="W10" s="196">
        <v>19.2</v>
      </c>
      <c r="X10" s="196">
        <v>41.76</v>
      </c>
      <c r="Y10" s="196">
        <v>0</v>
      </c>
      <c r="Z10">
        <v>0</v>
      </c>
      <c r="AA10" s="196">
        <v>15.67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118.17</v>
      </c>
      <c r="AQ10" s="196">
        <v>32.56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246.34</v>
      </c>
      <c r="L11" s="196">
        <v>2.9</v>
      </c>
      <c r="M11" s="196">
        <v>30.16</v>
      </c>
      <c r="N11" s="196">
        <v>50.15</v>
      </c>
      <c r="O11" s="196">
        <v>70.849999999999994</v>
      </c>
      <c r="P11" s="196">
        <v>16.91</v>
      </c>
      <c r="Q11" s="196">
        <v>2.83</v>
      </c>
      <c r="R11" s="196">
        <v>5.8</v>
      </c>
      <c r="S11" s="196">
        <v>4.83</v>
      </c>
      <c r="T11" s="196">
        <v>0</v>
      </c>
      <c r="U11" s="196">
        <v>60.05</v>
      </c>
      <c r="V11" s="196">
        <v>8.8000000000000007</v>
      </c>
      <c r="W11" s="196">
        <v>19.2</v>
      </c>
      <c r="X11" s="196">
        <v>41.76</v>
      </c>
      <c r="Y11" s="196">
        <v>0</v>
      </c>
      <c r="Z11">
        <v>0</v>
      </c>
      <c r="AA11" s="196">
        <v>15.67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118.17</v>
      </c>
      <c r="AQ11" s="196">
        <v>32.56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246.34</v>
      </c>
      <c r="L12" s="196">
        <v>2.9</v>
      </c>
      <c r="M12" s="196">
        <v>30.16</v>
      </c>
      <c r="N12" s="196">
        <v>50.15</v>
      </c>
      <c r="O12" s="196">
        <v>70.849999999999994</v>
      </c>
      <c r="P12" s="196">
        <v>16.91</v>
      </c>
      <c r="Q12" s="196">
        <v>1.93</v>
      </c>
      <c r="R12" s="196">
        <v>5.8</v>
      </c>
      <c r="S12" s="196">
        <v>4.83</v>
      </c>
      <c r="T12" s="196">
        <v>0</v>
      </c>
      <c r="U12" s="196">
        <v>60.05</v>
      </c>
      <c r="V12" s="196">
        <v>8.8000000000000007</v>
      </c>
      <c r="W12" s="196">
        <v>19.2</v>
      </c>
      <c r="X12" s="196">
        <v>41.76</v>
      </c>
      <c r="Y12" s="196">
        <v>0</v>
      </c>
      <c r="Z12">
        <v>0</v>
      </c>
      <c r="AA12" s="196">
        <v>15.67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118.17</v>
      </c>
      <c r="AQ12" s="196">
        <v>32.56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246.34</v>
      </c>
      <c r="L13" s="196">
        <v>2.9</v>
      </c>
      <c r="M13" s="196">
        <v>30.16</v>
      </c>
      <c r="N13" s="196">
        <v>50.15</v>
      </c>
      <c r="O13" s="196">
        <v>70.849999999999994</v>
      </c>
      <c r="P13" s="196">
        <v>16.91</v>
      </c>
      <c r="Q13" s="196">
        <v>1.93</v>
      </c>
      <c r="R13" s="196">
        <v>5.8</v>
      </c>
      <c r="S13" s="196">
        <v>4.83</v>
      </c>
      <c r="T13" s="196">
        <v>0</v>
      </c>
      <c r="U13" s="196">
        <v>60.05</v>
      </c>
      <c r="V13" s="196">
        <v>8.8000000000000007</v>
      </c>
      <c r="W13" s="196">
        <v>19.2</v>
      </c>
      <c r="X13" s="196">
        <v>41.76</v>
      </c>
      <c r="Y13" s="196">
        <v>0</v>
      </c>
      <c r="Z13">
        <v>0</v>
      </c>
      <c r="AA13" s="196">
        <v>15.67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118.17</v>
      </c>
      <c r="AQ13" s="196">
        <v>32.56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246.34</v>
      </c>
      <c r="L14" s="196">
        <v>2.9</v>
      </c>
      <c r="M14" s="196">
        <v>30.16</v>
      </c>
      <c r="N14" s="196">
        <v>50.15</v>
      </c>
      <c r="O14" s="196">
        <v>70.849999999999994</v>
      </c>
      <c r="P14" s="196">
        <v>16.91</v>
      </c>
      <c r="Q14" s="196">
        <v>1.93</v>
      </c>
      <c r="R14" s="196">
        <v>5.8</v>
      </c>
      <c r="S14" s="196">
        <v>4.83</v>
      </c>
      <c r="T14" s="196">
        <v>0</v>
      </c>
      <c r="U14" s="196">
        <v>60.05</v>
      </c>
      <c r="V14" s="196">
        <v>8.8000000000000007</v>
      </c>
      <c r="W14" s="196">
        <v>19.2</v>
      </c>
      <c r="X14" s="196">
        <v>41.76</v>
      </c>
      <c r="Y14" s="196">
        <v>0</v>
      </c>
      <c r="Z14">
        <v>0</v>
      </c>
      <c r="AA14" s="196">
        <v>15.67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118.17</v>
      </c>
      <c r="AQ14" s="196">
        <v>32.56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246.34</v>
      </c>
      <c r="L15" s="196">
        <v>2.9</v>
      </c>
      <c r="M15" s="196">
        <v>30.16</v>
      </c>
      <c r="N15" s="196">
        <v>50.15</v>
      </c>
      <c r="O15" s="196">
        <v>70.849999999999994</v>
      </c>
      <c r="P15" s="196">
        <v>16.91</v>
      </c>
      <c r="Q15" s="196">
        <v>1.93</v>
      </c>
      <c r="R15" s="196">
        <v>5.8</v>
      </c>
      <c r="S15" s="196">
        <v>4.83</v>
      </c>
      <c r="T15" s="196">
        <v>0</v>
      </c>
      <c r="U15" s="196">
        <v>60.05</v>
      </c>
      <c r="V15" s="196">
        <v>8.8000000000000007</v>
      </c>
      <c r="W15" s="196">
        <v>19.86</v>
      </c>
      <c r="X15" s="196">
        <v>41.76</v>
      </c>
      <c r="Y15" s="196">
        <v>0</v>
      </c>
      <c r="Z15">
        <v>0</v>
      </c>
      <c r="AA15" s="196">
        <v>15.67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118.17</v>
      </c>
      <c r="AQ15" s="196">
        <v>32.56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246.34</v>
      </c>
      <c r="L16" s="196">
        <v>2.9</v>
      </c>
      <c r="M16" s="196">
        <v>30.16</v>
      </c>
      <c r="N16" s="196">
        <v>50.15</v>
      </c>
      <c r="O16" s="196">
        <v>70.849999999999994</v>
      </c>
      <c r="P16" s="196">
        <v>16.91</v>
      </c>
      <c r="Q16" s="196">
        <v>1.93</v>
      </c>
      <c r="R16" s="196">
        <v>5.8</v>
      </c>
      <c r="S16" s="196">
        <v>4.83</v>
      </c>
      <c r="T16" s="196">
        <v>0</v>
      </c>
      <c r="U16" s="196">
        <v>60.05</v>
      </c>
      <c r="V16" s="196">
        <v>8.8000000000000007</v>
      </c>
      <c r="W16" s="196">
        <v>19.2</v>
      </c>
      <c r="X16" s="196">
        <v>41.76</v>
      </c>
      <c r="Y16" s="196">
        <v>0</v>
      </c>
      <c r="Z16">
        <v>0</v>
      </c>
      <c r="AA16" s="196">
        <v>15.67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118.17</v>
      </c>
      <c r="AQ16" s="196">
        <v>32.56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246.34</v>
      </c>
      <c r="L17" s="196">
        <v>2.9</v>
      </c>
      <c r="M17" s="196">
        <v>30.16</v>
      </c>
      <c r="N17" s="196">
        <v>50.15</v>
      </c>
      <c r="O17" s="196">
        <v>70.849999999999994</v>
      </c>
      <c r="P17" s="196">
        <v>16.91</v>
      </c>
      <c r="Q17" s="196">
        <v>1.93</v>
      </c>
      <c r="R17" s="196">
        <v>5.8</v>
      </c>
      <c r="S17" s="196">
        <v>4.83</v>
      </c>
      <c r="T17" s="196">
        <v>0</v>
      </c>
      <c r="U17" s="196">
        <v>60.05</v>
      </c>
      <c r="V17" s="196">
        <v>8.8000000000000007</v>
      </c>
      <c r="W17" s="196">
        <v>19.2</v>
      </c>
      <c r="X17" s="196">
        <v>41.76</v>
      </c>
      <c r="Y17" s="196">
        <v>0</v>
      </c>
      <c r="Z17">
        <v>0</v>
      </c>
      <c r="AA17" s="196">
        <v>15.67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118.17</v>
      </c>
      <c r="AQ17" s="196">
        <v>32.56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246.34</v>
      </c>
      <c r="L18" s="196">
        <v>2.9</v>
      </c>
      <c r="M18" s="196">
        <v>30.16</v>
      </c>
      <c r="N18" s="196">
        <v>50.15</v>
      </c>
      <c r="O18" s="196">
        <v>70.849999999999994</v>
      </c>
      <c r="P18" s="196">
        <v>16.91</v>
      </c>
      <c r="Q18" s="196">
        <v>1.93</v>
      </c>
      <c r="R18" s="196">
        <v>5.8</v>
      </c>
      <c r="S18" s="196">
        <v>4.83</v>
      </c>
      <c r="T18" s="196">
        <v>0</v>
      </c>
      <c r="U18" s="196">
        <v>60.05</v>
      </c>
      <c r="V18" s="196">
        <v>8.8000000000000007</v>
      </c>
      <c r="W18" s="196">
        <v>19.2</v>
      </c>
      <c r="X18" s="196">
        <v>41.76</v>
      </c>
      <c r="Y18" s="196">
        <v>0</v>
      </c>
      <c r="Z18">
        <v>0</v>
      </c>
      <c r="AA18" s="196">
        <v>15.67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118.17</v>
      </c>
      <c r="AQ18" s="196">
        <v>32.56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246.34</v>
      </c>
      <c r="L19" s="196">
        <v>2.9</v>
      </c>
      <c r="M19" s="196">
        <v>30.16</v>
      </c>
      <c r="N19" s="196">
        <v>50.15</v>
      </c>
      <c r="O19" s="196">
        <v>70.849999999999994</v>
      </c>
      <c r="P19" s="196">
        <v>16.91</v>
      </c>
      <c r="Q19" s="196">
        <v>1.93</v>
      </c>
      <c r="R19" s="196">
        <v>5.8</v>
      </c>
      <c r="S19" s="196">
        <v>4.83</v>
      </c>
      <c r="T19" s="196">
        <v>0</v>
      </c>
      <c r="U19" s="196">
        <v>60.05</v>
      </c>
      <c r="V19" s="196">
        <v>8.8000000000000007</v>
      </c>
      <c r="W19" s="196">
        <v>19.2</v>
      </c>
      <c r="X19" s="196">
        <v>41.76</v>
      </c>
      <c r="Y19" s="196">
        <v>0</v>
      </c>
      <c r="Z19">
        <v>0</v>
      </c>
      <c r="AA19" s="196">
        <v>15.67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118.17</v>
      </c>
      <c r="AQ19" s="196">
        <v>32.56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237.14</v>
      </c>
      <c r="L20" s="196">
        <v>2.9</v>
      </c>
      <c r="M20" s="196">
        <v>30.16</v>
      </c>
      <c r="N20" s="196">
        <v>50.15</v>
      </c>
      <c r="O20" s="196">
        <v>70.849999999999994</v>
      </c>
      <c r="P20" s="196">
        <v>16.91</v>
      </c>
      <c r="Q20" s="196">
        <v>1.93</v>
      </c>
      <c r="R20" s="196">
        <v>3.12</v>
      </c>
      <c r="S20" s="196">
        <v>4.83</v>
      </c>
      <c r="T20" s="196">
        <v>0</v>
      </c>
      <c r="U20" s="196">
        <v>60.05</v>
      </c>
      <c r="V20" s="196">
        <v>8.8000000000000007</v>
      </c>
      <c r="W20" s="196">
        <v>19.2</v>
      </c>
      <c r="X20" s="196">
        <v>41.76</v>
      </c>
      <c r="Y20" s="196">
        <v>0</v>
      </c>
      <c r="Z20">
        <v>0</v>
      </c>
      <c r="AA20" s="196">
        <v>15.67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118.17</v>
      </c>
      <c r="AQ20" s="196">
        <v>32.56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246.34</v>
      </c>
      <c r="L21" s="196">
        <v>2.9</v>
      </c>
      <c r="M21" s="196">
        <v>30.16</v>
      </c>
      <c r="N21" s="196">
        <v>50.15</v>
      </c>
      <c r="O21" s="196">
        <v>70.849999999999994</v>
      </c>
      <c r="P21" s="196">
        <v>16.91</v>
      </c>
      <c r="Q21" s="196">
        <v>1.93</v>
      </c>
      <c r="R21" s="196">
        <v>5.19</v>
      </c>
      <c r="S21" s="196">
        <v>4.83</v>
      </c>
      <c r="T21" s="196">
        <v>0</v>
      </c>
      <c r="U21" s="196">
        <v>60.05</v>
      </c>
      <c r="V21" s="196">
        <v>8.8000000000000007</v>
      </c>
      <c r="W21" s="196">
        <v>19.2</v>
      </c>
      <c r="X21" s="196">
        <v>41.76</v>
      </c>
      <c r="Y21" s="196">
        <v>0</v>
      </c>
      <c r="Z21">
        <v>0</v>
      </c>
      <c r="AA21" s="196">
        <v>15.67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118.17</v>
      </c>
      <c r="AQ21" s="196">
        <v>32.56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246.34</v>
      </c>
      <c r="L22" s="196">
        <v>2.9</v>
      </c>
      <c r="M22" s="196">
        <v>30.16</v>
      </c>
      <c r="N22" s="196">
        <v>50.15</v>
      </c>
      <c r="O22" s="196">
        <v>70.849999999999994</v>
      </c>
      <c r="P22" s="196">
        <v>16.91</v>
      </c>
      <c r="Q22" s="196">
        <v>1.93</v>
      </c>
      <c r="R22" s="196">
        <v>5.8</v>
      </c>
      <c r="S22" s="196">
        <v>4.83</v>
      </c>
      <c r="T22" s="196">
        <v>0</v>
      </c>
      <c r="U22" s="196">
        <v>60.05</v>
      </c>
      <c r="V22" s="196">
        <v>8.8000000000000007</v>
      </c>
      <c r="W22" s="196">
        <v>19.2</v>
      </c>
      <c r="X22" s="196">
        <v>41.76</v>
      </c>
      <c r="Y22" s="196">
        <v>0</v>
      </c>
      <c r="Z22">
        <v>0</v>
      </c>
      <c r="AA22" s="196">
        <v>15.67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118.17</v>
      </c>
      <c r="AQ22" s="196">
        <v>32.56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246.34</v>
      </c>
      <c r="L23" s="196">
        <v>2.9</v>
      </c>
      <c r="M23" s="196">
        <v>30.16</v>
      </c>
      <c r="N23" s="196">
        <v>50.15</v>
      </c>
      <c r="O23" s="196">
        <v>70.849999999999994</v>
      </c>
      <c r="P23" s="196">
        <v>16.91</v>
      </c>
      <c r="Q23" s="196">
        <v>1.93</v>
      </c>
      <c r="R23" s="196">
        <v>5.8</v>
      </c>
      <c r="S23" s="196">
        <v>4.83</v>
      </c>
      <c r="T23" s="196">
        <v>0</v>
      </c>
      <c r="U23" s="196">
        <v>60.05</v>
      </c>
      <c r="V23" s="196">
        <v>8.8000000000000007</v>
      </c>
      <c r="W23" s="196">
        <v>19.2</v>
      </c>
      <c r="X23" s="196">
        <v>41.76</v>
      </c>
      <c r="Y23" s="196">
        <v>0</v>
      </c>
      <c r="Z23">
        <v>0</v>
      </c>
      <c r="AA23" s="196">
        <v>15.67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118.17</v>
      </c>
      <c r="AQ23" s="196">
        <v>32.56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246.34</v>
      </c>
      <c r="L24" s="196">
        <v>2.9</v>
      </c>
      <c r="M24" s="196">
        <v>30.16</v>
      </c>
      <c r="N24" s="196">
        <v>50.15</v>
      </c>
      <c r="O24" s="196">
        <v>70.849999999999994</v>
      </c>
      <c r="P24" s="196">
        <v>16.91</v>
      </c>
      <c r="Q24" s="196">
        <v>1.93</v>
      </c>
      <c r="R24" s="196">
        <v>5.8</v>
      </c>
      <c r="S24" s="196">
        <v>4.83</v>
      </c>
      <c r="T24" s="196">
        <v>0</v>
      </c>
      <c r="U24" s="196">
        <v>60.05</v>
      </c>
      <c r="V24" s="196">
        <v>8.8000000000000007</v>
      </c>
      <c r="W24" s="196">
        <v>19.2</v>
      </c>
      <c r="X24" s="196">
        <v>41.76</v>
      </c>
      <c r="Y24" s="196">
        <v>0</v>
      </c>
      <c r="Z24">
        <v>0</v>
      </c>
      <c r="AA24" s="196">
        <v>15.67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118.17</v>
      </c>
      <c r="AQ24" s="196">
        <v>32.56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246.34</v>
      </c>
      <c r="L25" s="196">
        <v>9.11</v>
      </c>
      <c r="M25" s="196">
        <v>30.16</v>
      </c>
      <c r="N25" s="196">
        <v>50.15</v>
      </c>
      <c r="O25" s="196">
        <v>70.849999999999994</v>
      </c>
      <c r="P25" s="196">
        <v>16.91</v>
      </c>
      <c r="Q25" s="196">
        <v>4.24</v>
      </c>
      <c r="R25" s="196">
        <v>14.13</v>
      </c>
      <c r="S25" s="196">
        <v>11.21</v>
      </c>
      <c r="T25" s="196">
        <v>0</v>
      </c>
      <c r="U25" s="196">
        <v>60.05</v>
      </c>
      <c r="V25" s="196">
        <v>8.8000000000000007</v>
      </c>
      <c r="W25" s="196">
        <v>19.2</v>
      </c>
      <c r="X25" s="196">
        <v>41.76</v>
      </c>
      <c r="Y25" s="196">
        <v>0</v>
      </c>
      <c r="Z25">
        <v>0</v>
      </c>
      <c r="AA25" s="196">
        <v>15.67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99.61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118.17</v>
      </c>
      <c r="AQ25" s="196">
        <v>32.56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246.34</v>
      </c>
      <c r="L26" s="196">
        <v>9.11</v>
      </c>
      <c r="M26" s="196">
        <v>30.16</v>
      </c>
      <c r="N26" s="196">
        <v>50.15</v>
      </c>
      <c r="O26" s="196">
        <v>70.849999999999994</v>
      </c>
      <c r="P26" s="196">
        <v>16.91</v>
      </c>
      <c r="Q26" s="196">
        <v>4.24</v>
      </c>
      <c r="R26" s="196">
        <v>14.25</v>
      </c>
      <c r="S26" s="196">
        <v>11.21</v>
      </c>
      <c r="T26" s="196">
        <v>0</v>
      </c>
      <c r="U26" s="196">
        <v>60.05</v>
      </c>
      <c r="V26" s="196">
        <v>8.8000000000000007</v>
      </c>
      <c r="W26" s="196">
        <v>19.2</v>
      </c>
      <c r="X26" s="196">
        <v>41.76</v>
      </c>
      <c r="Y26" s="196">
        <v>0</v>
      </c>
      <c r="Z26">
        <v>0</v>
      </c>
      <c r="AA26" s="196">
        <v>15.67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99.61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118.17</v>
      </c>
      <c r="AQ26" s="196">
        <v>32.56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246.34</v>
      </c>
      <c r="L27" s="196">
        <v>9.11</v>
      </c>
      <c r="M27" s="196">
        <v>30.16</v>
      </c>
      <c r="N27" s="196">
        <v>50.15</v>
      </c>
      <c r="O27" s="196">
        <v>70.849999999999994</v>
      </c>
      <c r="P27" s="196">
        <v>16.91</v>
      </c>
      <c r="Q27" s="196">
        <v>4.24</v>
      </c>
      <c r="R27" s="196">
        <v>14.25</v>
      </c>
      <c r="S27" s="196">
        <v>11.21</v>
      </c>
      <c r="T27" s="196">
        <v>0</v>
      </c>
      <c r="U27" s="196">
        <v>60.05</v>
      </c>
      <c r="V27" s="196">
        <v>8.8000000000000007</v>
      </c>
      <c r="W27" s="196">
        <v>19.2</v>
      </c>
      <c r="X27" s="196">
        <v>41.76</v>
      </c>
      <c r="Y27" s="196">
        <v>0</v>
      </c>
      <c r="Z27">
        <v>0</v>
      </c>
      <c r="AA27" s="196">
        <v>15.67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99.61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118.17</v>
      </c>
      <c r="AQ27" s="196">
        <v>32.56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246.34</v>
      </c>
      <c r="L28" s="196">
        <v>9.11</v>
      </c>
      <c r="M28" s="196">
        <v>30.16</v>
      </c>
      <c r="N28" s="196">
        <v>50.15</v>
      </c>
      <c r="O28" s="196">
        <v>70.849999999999994</v>
      </c>
      <c r="P28" s="196">
        <v>16.91</v>
      </c>
      <c r="Q28" s="196">
        <v>4.24</v>
      </c>
      <c r="R28" s="196">
        <v>14.25</v>
      </c>
      <c r="S28" s="196">
        <v>11.21</v>
      </c>
      <c r="T28" s="196">
        <v>0</v>
      </c>
      <c r="U28" s="196">
        <v>60.05</v>
      </c>
      <c r="V28" s="196">
        <v>8.8000000000000007</v>
      </c>
      <c r="W28" s="196">
        <v>19.2</v>
      </c>
      <c r="X28" s="196">
        <v>41.76</v>
      </c>
      <c r="Y28" s="196">
        <v>0</v>
      </c>
      <c r="Z28">
        <v>0</v>
      </c>
      <c r="AA28" s="196">
        <v>15.67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99.61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118.17</v>
      </c>
      <c r="AQ28" s="196">
        <v>32.56</v>
      </c>
      <c r="AR28" s="196">
        <v>0.48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246.34</v>
      </c>
      <c r="L29" s="196">
        <v>9.11</v>
      </c>
      <c r="M29" s="196">
        <v>30.16</v>
      </c>
      <c r="N29" s="196">
        <v>50.15</v>
      </c>
      <c r="O29" s="196">
        <v>70.849999999999994</v>
      </c>
      <c r="P29" s="196">
        <v>16.91</v>
      </c>
      <c r="Q29" s="196">
        <v>4.24</v>
      </c>
      <c r="R29" s="196">
        <v>14.25</v>
      </c>
      <c r="S29" s="196">
        <v>11.21</v>
      </c>
      <c r="T29" s="196">
        <v>0</v>
      </c>
      <c r="U29" s="196">
        <v>60.05</v>
      </c>
      <c r="V29" s="196">
        <v>8.8000000000000007</v>
      </c>
      <c r="W29" s="196">
        <v>19.2</v>
      </c>
      <c r="X29" s="196">
        <v>41.76</v>
      </c>
      <c r="Y29" s="196">
        <v>0</v>
      </c>
      <c r="Z29">
        <v>0</v>
      </c>
      <c r="AA29" s="196">
        <v>15.67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84.02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118.17</v>
      </c>
      <c r="AQ29" s="196">
        <v>32.56</v>
      </c>
      <c r="AR29" s="196">
        <v>4.32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246.34</v>
      </c>
      <c r="L30" s="196">
        <v>9.11</v>
      </c>
      <c r="M30" s="196">
        <v>30.16</v>
      </c>
      <c r="N30" s="196">
        <v>50.15</v>
      </c>
      <c r="O30" s="196">
        <v>70.849999999999994</v>
      </c>
      <c r="P30" s="196">
        <v>16.91</v>
      </c>
      <c r="Q30" s="196">
        <v>4.24</v>
      </c>
      <c r="R30" s="196">
        <v>14.25</v>
      </c>
      <c r="S30" s="196">
        <v>11.21</v>
      </c>
      <c r="T30" s="196">
        <v>0</v>
      </c>
      <c r="U30" s="196">
        <v>60.05</v>
      </c>
      <c r="V30" s="196">
        <v>8.8000000000000007</v>
      </c>
      <c r="W30" s="196">
        <v>19.2</v>
      </c>
      <c r="X30" s="196">
        <v>41.76</v>
      </c>
      <c r="Y30" s="196">
        <v>0</v>
      </c>
      <c r="Z30">
        <v>0</v>
      </c>
      <c r="AA30" s="196">
        <v>15.67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84.02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118.17</v>
      </c>
      <c r="AQ30" s="196">
        <v>32.56</v>
      </c>
      <c r="AR30" s="196">
        <v>15.66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246.34</v>
      </c>
      <c r="L31" s="196">
        <v>9.11</v>
      </c>
      <c r="M31" s="196">
        <v>30.16</v>
      </c>
      <c r="N31" s="196">
        <v>50.15</v>
      </c>
      <c r="O31" s="196">
        <v>70.849999999999994</v>
      </c>
      <c r="P31" s="196">
        <v>16.91</v>
      </c>
      <c r="Q31" s="196">
        <v>4.24</v>
      </c>
      <c r="R31" s="196">
        <v>14.25</v>
      </c>
      <c r="S31" s="196">
        <v>11.21</v>
      </c>
      <c r="T31" s="196">
        <v>0</v>
      </c>
      <c r="U31" s="196">
        <v>60.05</v>
      </c>
      <c r="V31" s="196">
        <v>8.8000000000000007</v>
      </c>
      <c r="W31" s="196">
        <v>19.2</v>
      </c>
      <c r="X31" s="196">
        <v>41.76</v>
      </c>
      <c r="Y31" s="196">
        <v>0</v>
      </c>
      <c r="Z31">
        <v>0</v>
      </c>
      <c r="AA31" s="196">
        <v>15.16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84.02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118.17</v>
      </c>
      <c r="AQ31" s="196">
        <v>32.56</v>
      </c>
      <c r="AR31" s="196">
        <v>34.68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246.34</v>
      </c>
      <c r="L32" s="196">
        <v>9.11</v>
      </c>
      <c r="M32" s="196">
        <v>30.16</v>
      </c>
      <c r="N32" s="196">
        <v>50.15</v>
      </c>
      <c r="O32" s="196">
        <v>70.849999999999994</v>
      </c>
      <c r="P32" s="196">
        <v>16.91</v>
      </c>
      <c r="Q32" s="196">
        <v>4.24</v>
      </c>
      <c r="R32" s="196">
        <v>14.25</v>
      </c>
      <c r="S32" s="196">
        <v>11.21</v>
      </c>
      <c r="T32" s="196">
        <v>0</v>
      </c>
      <c r="U32" s="196">
        <v>60.05</v>
      </c>
      <c r="V32" s="196">
        <v>8.8000000000000007</v>
      </c>
      <c r="W32" s="196">
        <v>19.2</v>
      </c>
      <c r="X32" s="196">
        <v>41.76</v>
      </c>
      <c r="Y32" s="196">
        <v>0</v>
      </c>
      <c r="Z32">
        <v>0</v>
      </c>
      <c r="AA32" s="196">
        <v>15.16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84.02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118.17</v>
      </c>
      <c r="AQ32" s="196">
        <v>32.56</v>
      </c>
      <c r="AR32" s="196">
        <v>43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246.34</v>
      </c>
      <c r="L33" s="196">
        <v>9.11</v>
      </c>
      <c r="M33" s="196">
        <v>30.16</v>
      </c>
      <c r="N33" s="196">
        <v>50.15</v>
      </c>
      <c r="O33" s="196">
        <v>70.849999999999994</v>
      </c>
      <c r="P33" s="196">
        <v>16.91</v>
      </c>
      <c r="Q33" s="196">
        <v>4.24</v>
      </c>
      <c r="R33" s="196">
        <v>14.25</v>
      </c>
      <c r="S33" s="196">
        <v>11.21</v>
      </c>
      <c r="T33" s="196">
        <v>0</v>
      </c>
      <c r="U33" s="196">
        <v>60.05</v>
      </c>
      <c r="V33" s="196">
        <v>8.8000000000000007</v>
      </c>
      <c r="W33" s="196">
        <v>19.2</v>
      </c>
      <c r="X33" s="196">
        <v>41.76</v>
      </c>
      <c r="Y33" s="196">
        <v>0</v>
      </c>
      <c r="Z33">
        <v>0</v>
      </c>
      <c r="AA33" s="196">
        <v>15.16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84.02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118.17</v>
      </c>
      <c r="AQ33" s="196">
        <v>32.56</v>
      </c>
      <c r="AR33" s="196">
        <v>45.5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246.34</v>
      </c>
      <c r="L34" s="196">
        <v>9.11</v>
      </c>
      <c r="M34" s="196">
        <v>30.16</v>
      </c>
      <c r="N34" s="196">
        <v>50.15</v>
      </c>
      <c r="O34" s="196">
        <v>70.849999999999994</v>
      </c>
      <c r="P34" s="196">
        <v>16.91</v>
      </c>
      <c r="Q34" s="196">
        <v>4.24</v>
      </c>
      <c r="R34" s="196">
        <v>14.25</v>
      </c>
      <c r="S34" s="196">
        <v>11.21</v>
      </c>
      <c r="T34" s="196">
        <v>0</v>
      </c>
      <c r="U34" s="196">
        <v>60.05</v>
      </c>
      <c r="V34" s="196">
        <v>8.8000000000000007</v>
      </c>
      <c r="W34" s="196">
        <v>19.2</v>
      </c>
      <c r="X34" s="196">
        <v>41.76</v>
      </c>
      <c r="Y34" s="196">
        <v>0</v>
      </c>
      <c r="Z34">
        <v>0</v>
      </c>
      <c r="AA34" s="196">
        <v>15.16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84.02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118.17</v>
      </c>
      <c r="AQ34" s="196">
        <v>32.56</v>
      </c>
      <c r="AR34" s="196">
        <v>46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246.34</v>
      </c>
      <c r="L35" s="196">
        <v>9.11</v>
      </c>
      <c r="M35" s="196">
        <v>30.16</v>
      </c>
      <c r="N35" s="196">
        <v>50.15</v>
      </c>
      <c r="O35" s="196">
        <v>70.849999999999994</v>
      </c>
      <c r="P35" s="196">
        <v>16.91</v>
      </c>
      <c r="Q35" s="196">
        <v>4.24</v>
      </c>
      <c r="R35" s="196">
        <v>14.25</v>
      </c>
      <c r="S35" s="196">
        <v>11.21</v>
      </c>
      <c r="T35" s="196">
        <v>0</v>
      </c>
      <c r="U35" s="196">
        <v>60.05</v>
      </c>
      <c r="V35" s="196">
        <v>8.8000000000000007</v>
      </c>
      <c r="W35" s="196">
        <v>19.2</v>
      </c>
      <c r="X35" s="196">
        <v>41.76</v>
      </c>
      <c r="Y35" s="196">
        <v>0</v>
      </c>
      <c r="Z35">
        <v>0</v>
      </c>
      <c r="AA35" s="196">
        <v>15.16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84.02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118.17</v>
      </c>
      <c r="AQ35" s="196">
        <v>32.56</v>
      </c>
      <c r="AR35" s="196">
        <v>47.5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246.34</v>
      </c>
      <c r="L36" s="196">
        <v>9.11</v>
      </c>
      <c r="M36" s="196">
        <v>30.16</v>
      </c>
      <c r="N36" s="196">
        <v>50.15</v>
      </c>
      <c r="O36" s="196">
        <v>70.849999999999994</v>
      </c>
      <c r="P36" s="196">
        <v>16.91</v>
      </c>
      <c r="Q36" s="196">
        <v>4.24</v>
      </c>
      <c r="R36" s="196">
        <v>14.25</v>
      </c>
      <c r="S36" s="196">
        <v>11.2</v>
      </c>
      <c r="T36" s="196">
        <v>0</v>
      </c>
      <c r="U36" s="196">
        <v>60.05</v>
      </c>
      <c r="V36" s="196">
        <v>8.8000000000000007</v>
      </c>
      <c r="W36" s="196">
        <v>19.2</v>
      </c>
      <c r="X36" s="196">
        <v>41.76</v>
      </c>
      <c r="Y36" s="196">
        <v>0</v>
      </c>
      <c r="Z36">
        <v>0</v>
      </c>
      <c r="AA36" s="196">
        <v>15.16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84.02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118.17</v>
      </c>
      <c r="AQ36" s="196">
        <v>32.56</v>
      </c>
      <c r="AR36" s="196">
        <v>47.5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246.34</v>
      </c>
      <c r="L37" s="196">
        <v>9.11</v>
      </c>
      <c r="M37" s="196">
        <v>30.16</v>
      </c>
      <c r="N37" s="196">
        <v>50.15</v>
      </c>
      <c r="O37" s="196">
        <v>70.849999999999994</v>
      </c>
      <c r="P37" s="196">
        <v>16.91</v>
      </c>
      <c r="Q37" s="196">
        <v>4.24</v>
      </c>
      <c r="R37" s="196">
        <v>14.25</v>
      </c>
      <c r="S37" s="196">
        <v>11.2</v>
      </c>
      <c r="T37" s="196">
        <v>0</v>
      </c>
      <c r="U37" s="196">
        <v>60.05</v>
      </c>
      <c r="V37" s="196">
        <v>8.8000000000000007</v>
      </c>
      <c r="W37" s="196">
        <v>19.2</v>
      </c>
      <c r="X37" s="196">
        <v>41.76</v>
      </c>
      <c r="Y37" s="196">
        <v>0</v>
      </c>
      <c r="Z37">
        <v>0</v>
      </c>
      <c r="AA37" s="196">
        <v>15.16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84.02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118.17</v>
      </c>
      <c r="AQ37" s="196">
        <v>32.56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246.34</v>
      </c>
      <c r="L38" s="196">
        <v>9.42</v>
      </c>
      <c r="M38" s="196">
        <v>30.16</v>
      </c>
      <c r="N38" s="196">
        <v>50.15</v>
      </c>
      <c r="O38" s="196">
        <v>70.849999999999994</v>
      </c>
      <c r="P38" s="196">
        <v>16.91</v>
      </c>
      <c r="Q38" s="196">
        <v>4.24</v>
      </c>
      <c r="R38" s="196">
        <v>14.25</v>
      </c>
      <c r="S38" s="196">
        <v>11.2</v>
      </c>
      <c r="T38" s="196">
        <v>0</v>
      </c>
      <c r="U38" s="196">
        <v>60.05</v>
      </c>
      <c r="V38" s="196">
        <v>8.8000000000000007</v>
      </c>
      <c r="W38" s="196">
        <v>19.2</v>
      </c>
      <c r="X38" s="196">
        <v>41.76</v>
      </c>
      <c r="Y38" s="196">
        <v>0</v>
      </c>
      <c r="Z38">
        <v>0</v>
      </c>
      <c r="AA38" s="196">
        <v>15.16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84.02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118.17</v>
      </c>
      <c r="AQ38" s="196">
        <v>32.56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246.34</v>
      </c>
      <c r="L39" s="196">
        <v>9.11</v>
      </c>
      <c r="M39" s="196">
        <v>30.16</v>
      </c>
      <c r="N39" s="196">
        <v>50.15</v>
      </c>
      <c r="O39" s="196">
        <v>70.849999999999994</v>
      </c>
      <c r="P39" s="196">
        <v>16.91</v>
      </c>
      <c r="Q39" s="196">
        <v>4.24</v>
      </c>
      <c r="R39" s="196">
        <v>14.25</v>
      </c>
      <c r="S39" s="196">
        <v>11.2</v>
      </c>
      <c r="T39" s="196">
        <v>0</v>
      </c>
      <c r="U39" s="196">
        <v>60.05</v>
      </c>
      <c r="V39" s="196">
        <v>8.8000000000000007</v>
      </c>
      <c r="W39" s="196">
        <v>19.2</v>
      </c>
      <c r="X39" s="196">
        <v>41.76</v>
      </c>
      <c r="Y39" s="196">
        <v>0</v>
      </c>
      <c r="Z39">
        <v>0</v>
      </c>
      <c r="AA39" s="196">
        <v>15.16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84.02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118.17</v>
      </c>
      <c r="AQ39" s="196">
        <v>32.56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246.34</v>
      </c>
      <c r="L40" s="196">
        <v>8.89</v>
      </c>
      <c r="M40" s="196">
        <v>30.16</v>
      </c>
      <c r="N40" s="196">
        <v>50.15</v>
      </c>
      <c r="O40" s="196">
        <v>70.849999999999994</v>
      </c>
      <c r="P40" s="196">
        <v>16.91</v>
      </c>
      <c r="Q40" s="196">
        <v>4.24</v>
      </c>
      <c r="R40" s="196">
        <v>14.25</v>
      </c>
      <c r="S40" s="196">
        <v>11.2</v>
      </c>
      <c r="T40" s="196">
        <v>0</v>
      </c>
      <c r="U40" s="196">
        <v>60.05</v>
      </c>
      <c r="V40" s="196">
        <v>8.8000000000000007</v>
      </c>
      <c r="W40" s="196">
        <v>19.2</v>
      </c>
      <c r="X40" s="196">
        <v>41.76</v>
      </c>
      <c r="Y40" s="196">
        <v>0</v>
      </c>
      <c r="Z40">
        <v>0</v>
      </c>
      <c r="AA40" s="196">
        <v>15.16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84.02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118.17</v>
      </c>
      <c r="AQ40" s="196">
        <v>32.56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246.34</v>
      </c>
      <c r="L41" s="196">
        <v>9.11</v>
      </c>
      <c r="M41" s="196">
        <v>30.16</v>
      </c>
      <c r="N41" s="196">
        <v>50.15</v>
      </c>
      <c r="O41" s="196">
        <v>70.849999999999994</v>
      </c>
      <c r="P41" s="196">
        <v>16.91</v>
      </c>
      <c r="Q41" s="196">
        <v>4.24</v>
      </c>
      <c r="R41" s="196">
        <v>14.25</v>
      </c>
      <c r="S41" s="196">
        <v>11.2</v>
      </c>
      <c r="T41" s="196">
        <v>0</v>
      </c>
      <c r="U41" s="196">
        <v>60.05</v>
      </c>
      <c r="V41" s="196">
        <v>8.8000000000000007</v>
      </c>
      <c r="W41" s="196">
        <v>19.2</v>
      </c>
      <c r="X41" s="196">
        <v>41.76</v>
      </c>
      <c r="Y41" s="196">
        <v>0</v>
      </c>
      <c r="Z41">
        <v>0</v>
      </c>
      <c r="AA41" s="196">
        <v>15.16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84.02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118.17</v>
      </c>
      <c r="AQ41" s="196">
        <v>32.56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246.34</v>
      </c>
      <c r="L42" s="196">
        <v>9.11</v>
      </c>
      <c r="M42" s="196">
        <v>30.16</v>
      </c>
      <c r="N42" s="196">
        <v>50.15</v>
      </c>
      <c r="O42" s="196">
        <v>70.849999999999994</v>
      </c>
      <c r="P42" s="196">
        <v>16.91</v>
      </c>
      <c r="Q42" s="196">
        <v>4.24</v>
      </c>
      <c r="R42" s="196">
        <v>14.25</v>
      </c>
      <c r="S42" s="196">
        <v>11.2</v>
      </c>
      <c r="T42" s="196">
        <v>0</v>
      </c>
      <c r="U42" s="196">
        <v>60.05</v>
      </c>
      <c r="V42" s="196">
        <v>8.8000000000000007</v>
      </c>
      <c r="W42" s="196">
        <v>19.2</v>
      </c>
      <c r="X42" s="196">
        <v>41.76</v>
      </c>
      <c r="Y42" s="196">
        <v>0</v>
      </c>
      <c r="Z42">
        <v>0</v>
      </c>
      <c r="AA42" s="196">
        <v>15.16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84.02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118.17</v>
      </c>
      <c r="AQ42" s="196">
        <v>32.56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246.34</v>
      </c>
      <c r="L43" s="196">
        <v>9.25</v>
      </c>
      <c r="M43" s="196">
        <v>30.16</v>
      </c>
      <c r="N43" s="196">
        <v>50.15</v>
      </c>
      <c r="O43" s="196">
        <v>70.849999999999994</v>
      </c>
      <c r="P43" s="196">
        <v>16.91</v>
      </c>
      <c r="Q43" s="196">
        <v>4.24</v>
      </c>
      <c r="R43" s="196">
        <v>14.25</v>
      </c>
      <c r="S43" s="196">
        <v>11.2</v>
      </c>
      <c r="T43" s="196">
        <v>0</v>
      </c>
      <c r="U43" s="196">
        <v>60.05</v>
      </c>
      <c r="V43" s="196">
        <v>8.8000000000000007</v>
      </c>
      <c r="W43" s="196">
        <v>19.2</v>
      </c>
      <c r="X43" s="196">
        <v>41.76</v>
      </c>
      <c r="Y43" s="196">
        <v>0</v>
      </c>
      <c r="Z43">
        <v>0</v>
      </c>
      <c r="AA43" s="196">
        <v>15.16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84.02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118.17</v>
      </c>
      <c r="AQ43" s="196">
        <v>32.56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246.34</v>
      </c>
      <c r="L44" s="196">
        <v>9.11</v>
      </c>
      <c r="M44" s="196">
        <v>30.16</v>
      </c>
      <c r="N44" s="196">
        <v>50.15</v>
      </c>
      <c r="O44" s="196">
        <v>70.849999999999994</v>
      </c>
      <c r="P44" s="196">
        <v>16.91</v>
      </c>
      <c r="Q44" s="196">
        <v>4.24</v>
      </c>
      <c r="R44" s="196">
        <v>14.25</v>
      </c>
      <c r="S44" s="196">
        <v>11.2</v>
      </c>
      <c r="T44" s="196">
        <v>0</v>
      </c>
      <c r="U44" s="196">
        <v>60.05</v>
      </c>
      <c r="V44" s="196">
        <v>8.8000000000000007</v>
      </c>
      <c r="W44" s="196">
        <v>19.2</v>
      </c>
      <c r="X44" s="196">
        <v>41.76</v>
      </c>
      <c r="Y44" s="196">
        <v>0</v>
      </c>
      <c r="Z44">
        <v>0</v>
      </c>
      <c r="AA44" s="196">
        <v>15.16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84.02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118.17</v>
      </c>
      <c r="AQ44" s="196">
        <v>32.56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246.34</v>
      </c>
      <c r="L45" s="196">
        <v>9.11</v>
      </c>
      <c r="M45" s="196">
        <v>30.16</v>
      </c>
      <c r="N45" s="196">
        <v>50.15</v>
      </c>
      <c r="O45" s="196">
        <v>70.849999999999994</v>
      </c>
      <c r="P45" s="196">
        <v>16.91</v>
      </c>
      <c r="Q45" s="196">
        <v>4.24</v>
      </c>
      <c r="R45" s="196">
        <v>14.25</v>
      </c>
      <c r="S45" s="196">
        <v>11.2</v>
      </c>
      <c r="T45" s="196">
        <v>0</v>
      </c>
      <c r="U45" s="196">
        <v>60.05</v>
      </c>
      <c r="V45" s="196">
        <v>8.8000000000000007</v>
      </c>
      <c r="W45" s="196">
        <v>19.2</v>
      </c>
      <c r="X45" s="196">
        <v>41.76</v>
      </c>
      <c r="Y45" s="196">
        <v>0</v>
      </c>
      <c r="Z45">
        <v>0</v>
      </c>
      <c r="AA45" s="196">
        <v>15.16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84.02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118.17</v>
      </c>
      <c r="AQ45" s="196">
        <v>32.56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246.34</v>
      </c>
      <c r="L46" s="196">
        <v>9.11</v>
      </c>
      <c r="M46" s="196">
        <v>30.16</v>
      </c>
      <c r="N46" s="196">
        <v>50.15</v>
      </c>
      <c r="O46" s="196">
        <v>70.849999999999994</v>
      </c>
      <c r="P46" s="196">
        <v>16.91</v>
      </c>
      <c r="Q46" s="196">
        <v>4.24</v>
      </c>
      <c r="R46" s="196">
        <v>14.25</v>
      </c>
      <c r="S46" s="196">
        <v>11.21</v>
      </c>
      <c r="T46" s="196">
        <v>0</v>
      </c>
      <c r="U46" s="196">
        <v>60.05</v>
      </c>
      <c r="V46" s="196">
        <v>8.8000000000000007</v>
      </c>
      <c r="W46" s="196">
        <v>19.2</v>
      </c>
      <c r="X46" s="196">
        <v>41.76</v>
      </c>
      <c r="Y46" s="196">
        <v>0</v>
      </c>
      <c r="Z46">
        <v>0</v>
      </c>
      <c r="AA46" s="196">
        <v>15.16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84.02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118.17</v>
      </c>
      <c r="AQ46" s="196">
        <v>32.56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246.34</v>
      </c>
      <c r="L47" s="196">
        <v>9.11</v>
      </c>
      <c r="M47" s="196">
        <v>30.16</v>
      </c>
      <c r="N47" s="196">
        <v>50.15</v>
      </c>
      <c r="O47" s="196">
        <v>70.849999999999994</v>
      </c>
      <c r="P47" s="196">
        <v>16.91</v>
      </c>
      <c r="Q47" s="196">
        <v>4.24</v>
      </c>
      <c r="R47" s="196">
        <v>14.25</v>
      </c>
      <c r="S47" s="196">
        <v>11.21</v>
      </c>
      <c r="T47" s="196">
        <v>0</v>
      </c>
      <c r="U47" s="196">
        <v>60.05</v>
      </c>
      <c r="V47" s="196">
        <v>8.8000000000000007</v>
      </c>
      <c r="W47" s="196">
        <v>19.2</v>
      </c>
      <c r="X47" s="196">
        <v>41.76</v>
      </c>
      <c r="Y47" s="196">
        <v>0</v>
      </c>
      <c r="Z47">
        <v>0</v>
      </c>
      <c r="AA47" s="196">
        <v>14.45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84.02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118.17</v>
      </c>
      <c r="AQ47" s="196">
        <v>32.56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246.34</v>
      </c>
      <c r="L48" s="196">
        <v>9.11</v>
      </c>
      <c r="M48" s="196">
        <v>30.16</v>
      </c>
      <c r="N48" s="196">
        <v>50.15</v>
      </c>
      <c r="O48" s="196">
        <v>70.849999999999994</v>
      </c>
      <c r="P48" s="196">
        <v>16.91</v>
      </c>
      <c r="Q48" s="196">
        <v>4.24</v>
      </c>
      <c r="R48" s="196">
        <v>14.25</v>
      </c>
      <c r="S48" s="196">
        <v>11.21</v>
      </c>
      <c r="T48" s="196">
        <v>0</v>
      </c>
      <c r="U48" s="196">
        <v>60.05</v>
      </c>
      <c r="V48" s="196">
        <v>8.8000000000000007</v>
      </c>
      <c r="W48" s="196">
        <v>19.2</v>
      </c>
      <c r="X48" s="196">
        <v>41.76</v>
      </c>
      <c r="Y48" s="196">
        <v>0</v>
      </c>
      <c r="Z48">
        <v>0</v>
      </c>
      <c r="AA48" s="196">
        <v>15.16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84.02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118.17</v>
      </c>
      <c r="AQ48" s="196">
        <v>32.56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246.34</v>
      </c>
      <c r="L49" s="196">
        <v>9.11</v>
      </c>
      <c r="M49" s="196">
        <v>30.16</v>
      </c>
      <c r="N49" s="196">
        <v>50.15</v>
      </c>
      <c r="O49" s="196">
        <v>70.849999999999994</v>
      </c>
      <c r="P49" s="196">
        <v>16.91</v>
      </c>
      <c r="Q49" s="196">
        <v>4.24</v>
      </c>
      <c r="R49" s="196">
        <v>14.25</v>
      </c>
      <c r="S49" s="196">
        <v>11.21</v>
      </c>
      <c r="T49" s="196">
        <v>0</v>
      </c>
      <c r="U49" s="196">
        <v>60.05</v>
      </c>
      <c r="V49" s="196">
        <v>8.8000000000000007</v>
      </c>
      <c r="W49" s="196">
        <v>19.2</v>
      </c>
      <c r="X49" s="196">
        <v>41.76</v>
      </c>
      <c r="Y49" s="196">
        <v>0</v>
      </c>
      <c r="Z49">
        <v>0</v>
      </c>
      <c r="AA49" s="196">
        <v>15.16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84.02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118.17</v>
      </c>
      <c r="AQ49" s="196">
        <v>32.56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246.34</v>
      </c>
      <c r="L50" s="196">
        <v>9.11</v>
      </c>
      <c r="M50" s="196">
        <v>30.16</v>
      </c>
      <c r="N50" s="196">
        <v>50.15</v>
      </c>
      <c r="O50" s="196">
        <v>70.849999999999994</v>
      </c>
      <c r="P50" s="196">
        <v>16.91</v>
      </c>
      <c r="Q50" s="196">
        <v>4.24</v>
      </c>
      <c r="R50" s="196">
        <v>14.25</v>
      </c>
      <c r="S50" s="196">
        <v>11.21</v>
      </c>
      <c r="T50" s="196">
        <v>0</v>
      </c>
      <c r="U50" s="196">
        <v>60.05</v>
      </c>
      <c r="V50" s="196">
        <v>8.8000000000000007</v>
      </c>
      <c r="W50" s="196">
        <v>19.2</v>
      </c>
      <c r="X50" s="196">
        <v>41.76</v>
      </c>
      <c r="Y50" s="196">
        <v>0</v>
      </c>
      <c r="Z50">
        <v>0</v>
      </c>
      <c r="AA50" s="196">
        <v>15.16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84.02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118.17</v>
      </c>
      <c r="AQ50" s="196">
        <v>32.56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246.34</v>
      </c>
      <c r="L51" s="196">
        <v>9.11</v>
      </c>
      <c r="M51" s="196">
        <v>30.16</v>
      </c>
      <c r="N51" s="196">
        <v>50.15</v>
      </c>
      <c r="O51" s="196">
        <v>70.849999999999994</v>
      </c>
      <c r="P51" s="196">
        <v>16.91</v>
      </c>
      <c r="Q51" s="196">
        <v>4.24</v>
      </c>
      <c r="R51" s="196">
        <v>14.25</v>
      </c>
      <c r="S51" s="196">
        <v>11.21</v>
      </c>
      <c r="T51" s="196">
        <v>0</v>
      </c>
      <c r="U51" s="196">
        <v>60.05</v>
      </c>
      <c r="V51" s="196">
        <v>8.8000000000000007</v>
      </c>
      <c r="W51" s="196">
        <v>19.2</v>
      </c>
      <c r="X51" s="196">
        <v>41.76</v>
      </c>
      <c r="Y51" s="196">
        <v>0</v>
      </c>
      <c r="Z51">
        <v>0</v>
      </c>
      <c r="AA51" s="196">
        <v>15.16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84.02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118.17</v>
      </c>
      <c r="AQ51" s="196">
        <v>32.56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246.34</v>
      </c>
      <c r="L52" s="196">
        <v>9.11</v>
      </c>
      <c r="M52" s="196">
        <v>30.16</v>
      </c>
      <c r="N52" s="196">
        <v>50.15</v>
      </c>
      <c r="O52" s="196">
        <v>70.849999999999994</v>
      </c>
      <c r="P52" s="196">
        <v>16.91</v>
      </c>
      <c r="Q52" s="196">
        <v>4.24</v>
      </c>
      <c r="R52" s="196">
        <v>14.25</v>
      </c>
      <c r="S52" s="196">
        <v>11.21</v>
      </c>
      <c r="T52" s="196">
        <v>0</v>
      </c>
      <c r="U52" s="196">
        <v>60.05</v>
      </c>
      <c r="V52" s="196">
        <v>8.8000000000000007</v>
      </c>
      <c r="W52" s="196">
        <v>19.2</v>
      </c>
      <c r="X52" s="196">
        <v>41.76</v>
      </c>
      <c r="Y52" s="196">
        <v>0</v>
      </c>
      <c r="Z52">
        <v>0</v>
      </c>
      <c r="AA52" s="196">
        <v>14.45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84.02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118.17</v>
      </c>
      <c r="AQ52" s="196">
        <v>32.56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246.34</v>
      </c>
      <c r="L53" s="196">
        <v>9.11</v>
      </c>
      <c r="M53" s="196">
        <v>30.16</v>
      </c>
      <c r="N53" s="196">
        <v>50.15</v>
      </c>
      <c r="O53" s="196">
        <v>70.849999999999994</v>
      </c>
      <c r="P53" s="196">
        <v>16.91</v>
      </c>
      <c r="Q53" s="196">
        <v>4.24</v>
      </c>
      <c r="R53" s="196">
        <v>14.25</v>
      </c>
      <c r="S53" s="196">
        <v>11.21</v>
      </c>
      <c r="T53" s="196">
        <v>0</v>
      </c>
      <c r="U53" s="196">
        <v>60.05</v>
      </c>
      <c r="V53" s="196">
        <v>8.8000000000000007</v>
      </c>
      <c r="W53" s="196">
        <v>19.2</v>
      </c>
      <c r="X53" s="196">
        <v>41.76</v>
      </c>
      <c r="Y53" s="196">
        <v>0</v>
      </c>
      <c r="Z53">
        <v>0</v>
      </c>
      <c r="AA53" s="196">
        <v>14.45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84.02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118.17</v>
      </c>
      <c r="AQ53" s="196">
        <v>32.56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246.34</v>
      </c>
      <c r="L54" s="196">
        <v>9.11</v>
      </c>
      <c r="M54" s="196">
        <v>30.16</v>
      </c>
      <c r="N54" s="196">
        <v>50.15</v>
      </c>
      <c r="O54" s="196">
        <v>70.849999999999994</v>
      </c>
      <c r="P54" s="196">
        <v>16.91</v>
      </c>
      <c r="Q54" s="196">
        <v>4.24</v>
      </c>
      <c r="R54" s="196">
        <v>14.25</v>
      </c>
      <c r="S54" s="196">
        <v>11.21</v>
      </c>
      <c r="T54" s="196">
        <v>0</v>
      </c>
      <c r="U54" s="196">
        <v>60.05</v>
      </c>
      <c r="V54" s="196">
        <v>8.8000000000000007</v>
      </c>
      <c r="W54" s="196">
        <v>19.2</v>
      </c>
      <c r="X54" s="196">
        <v>41.76</v>
      </c>
      <c r="Y54" s="196">
        <v>0</v>
      </c>
      <c r="Z54">
        <v>0</v>
      </c>
      <c r="AA54" s="196">
        <v>14.45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84.02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118.17</v>
      </c>
      <c r="AQ54" s="196">
        <v>32.56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246.34</v>
      </c>
      <c r="L55" s="196">
        <v>9.11</v>
      </c>
      <c r="M55" s="196">
        <v>30.16</v>
      </c>
      <c r="N55" s="196">
        <v>50.15</v>
      </c>
      <c r="O55" s="196">
        <v>70.849999999999994</v>
      </c>
      <c r="P55" s="196">
        <v>16.91</v>
      </c>
      <c r="Q55" s="196">
        <v>4.24</v>
      </c>
      <c r="R55" s="196">
        <v>14.25</v>
      </c>
      <c r="S55" s="196">
        <v>11.21</v>
      </c>
      <c r="T55" s="196">
        <v>0</v>
      </c>
      <c r="U55" s="196">
        <v>60.05</v>
      </c>
      <c r="V55" s="196">
        <v>8.8000000000000007</v>
      </c>
      <c r="W55" s="196">
        <v>19.2</v>
      </c>
      <c r="X55" s="196">
        <v>41.76</v>
      </c>
      <c r="Y55" s="196">
        <v>0</v>
      </c>
      <c r="Z55">
        <v>0</v>
      </c>
      <c r="AA55" s="196">
        <v>14.45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118.17</v>
      </c>
      <c r="AQ55" s="196">
        <v>32.56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246.34</v>
      </c>
      <c r="L56" s="196">
        <v>9.11</v>
      </c>
      <c r="M56" s="196">
        <v>30.16</v>
      </c>
      <c r="N56" s="196">
        <v>50.15</v>
      </c>
      <c r="O56" s="196">
        <v>70.849999999999994</v>
      </c>
      <c r="P56" s="196">
        <v>16.91</v>
      </c>
      <c r="Q56" s="196">
        <v>4.24</v>
      </c>
      <c r="R56" s="196">
        <v>14.25</v>
      </c>
      <c r="S56" s="196">
        <v>11.21</v>
      </c>
      <c r="T56" s="196">
        <v>0</v>
      </c>
      <c r="U56" s="196">
        <v>60.05</v>
      </c>
      <c r="V56" s="196">
        <v>8.8000000000000007</v>
      </c>
      <c r="W56" s="196">
        <v>19.2</v>
      </c>
      <c r="X56" s="196">
        <v>41.76</v>
      </c>
      <c r="Y56" s="196">
        <v>0</v>
      </c>
      <c r="Z56">
        <v>0</v>
      </c>
      <c r="AA56" s="196">
        <v>14.45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118.17</v>
      </c>
      <c r="AQ56" s="196">
        <v>32.56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246.34</v>
      </c>
      <c r="L57" s="196">
        <v>9.11</v>
      </c>
      <c r="M57" s="196">
        <v>30.16</v>
      </c>
      <c r="N57" s="196">
        <v>50.15</v>
      </c>
      <c r="O57" s="196">
        <v>70.849999999999994</v>
      </c>
      <c r="P57" s="196">
        <v>16.91</v>
      </c>
      <c r="Q57" s="196">
        <v>4.24</v>
      </c>
      <c r="R57" s="196">
        <v>14.25</v>
      </c>
      <c r="S57" s="196">
        <v>11.21</v>
      </c>
      <c r="T57" s="196">
        <v>0</v>
      </c>
      <c r="U57" s="196">
        <v>60.05</v>
      </c>
      <c r="V57" s="196">
        <v>8.8000000000000007</v>
      </c>
      <c r="W57" s="196">
        <v>19.2</v>
      </c>
      <c r="X57" s="196">
        <v>41.76</v>
      </c>
      <c r="Y57" s="196">
        <v>0</v>
      </c>
      <c r="Z57">
        <v>0</v>
      </c>
      <c r="AA57" s="196">
        <v>13.45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118.17</v>
      </c>
      <c r="AQ57" s="196">
        <v>32.56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246.34</v>
      </c>
      <c r="L58" s="196">
        <v>9.11</v>
      </c>
      <c r="M58" s="196">
        <v>30.16</v>
      </c>
      <c r="N58" s="196">
        <v>50.15</v>
      </c>
      <c r="O58" s="196">
        <v>70.849999999999994</v>
      </c>
      <c r="P58" s="196">
        <v>16.91</v>
      </c>
      <c r="Q58" s="196">
        <v>4.24</v>
      </c>
      <c r="R58" s="196">
        <v>14.25</v>
      </c>
      <c r="S58" s="196">
        <v>11.21</v>
      </c>
      <c r="T58" s="196">
        <v>0</v>
      </c>
      <c r="U58" s="196">
        <v>60.05</v>
      </c>
      <c r="V58" s="196">
        <v>8.8000000000000007</v>
      </c>
      <c r="W58" s="196">
        <v>19.2</v>
      </c>
      <c r="X58" s="196">
        <v>41.76</v>
      </c>
      <c r="Y58" s="196">
        <v>0</v>
      </c>
      <c r="Z58">
        <v>0</v>
      </c>
      <c r="AA58" s="196">
        <v>13.45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118.17</v>
      </c>
      <c r="AQ58" s="196">
        <v>32.56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246.34</v>
      </c>
      <c r="L59" s="196">
        <v>9.11</v>
      </c>
      <c r="M59" s="196">
        <v>30.16</v>
      </c>
      <c r="N59" s="196">
        <v>50.15</v>
      </c>
      <c r="O59" s="196">
        <v>70.849999999999994</v>
      </c>
      <c r="P59" s="196">
        <v>16.91</v>
      </c>
      <c r="Q59" s="196">
        <v>4.24</v>
      </c>
      <c r="R59" s="196">
        <v>14.25</v>
      </c>
      <c r="S59" s="196">
        <v>11.21</v>
      </c>
      <c r="T59" s="196">
        <v>0</v>
      </c>
      <c r="U59" s="196">
        <v>60.05</v>
      </c>
      <c r="V59" s="196">
        <v>8.8000000000000007</v>
      </c>
      <c r="W59" s="196">
        <v>19.2</v>
      </c>
      <c r="X59" s="196">
        <v>41.76</v>
      </c>
      <c r="Y59" s="196">
        <v>0</v>
      </c>
      <c r="Z59">
        <v>0</v>
      </c>
      <c r="AA59" s="196">
        <v>13.45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118.17</v>
      </c>
      <c r="AQ59" s="196">
        <v>32.56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246.34</v>
      </c>
      <c r="L60" s="196">
        <v>9.11</v>
      </c>
      <c r="M60" s="196">
        <v>30.16</v>
      </c>
      <c r="N60" s="196">
        <v>50.15</v>
      </c>
      <c r="O60" s="196">
        <v>70.849999999999994</v>
      </c>
      <c r="P60" s="196">
        <v>16.91</v>
      </c>
      <c r="Q60" s="196">
        <v>4.24</v>
      </c>
      <c r="R60" s="196">
        <v>14.25</v>
      </c>
      <c r="S60" s="196">
        <v>11.21</v>
      </c>
      <c r="T60" s="196">
        <v>0</v>
      </c>
      <c r="U60" s="196">
        <v>60.05</v>
      </c>
      <c r="V60" s="196">
        <v>8.8000000000000007</v>
      </c>
      <c r="W60" s="196">
        <v>19.2</v>
      </c>
      <c r="X60" s="196">
        <v>41.76</v>
      </c>
      <c r="Y60" s="196">
        <v>0</v>
      </c>
      <c r="Z60">
        <v>0</v>
      </c>
      <c r="AA60" s="196">
        <v>13.45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118.17</v>
      </c>
      <c r="AQ60" s="196">
        <v>32.56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246.34</v>
      </c>
      <c r="L61" s="196">
        <v>9.11</v>
      </c>
      <c r="M61" s="196">
        <v>30.16</v>
      </c>
      <c r="N61" s="196">
        <v>50.15</v>
      </c>
      <c r="O61" s="196">
        <v>70.849999999999994</v>
      </c>
      <c r="P61" s="196">
        <v>16.91</v>
      </c>
      <c r="Q61" s="196">
        <v>4.24</v>
      </c>
      <c r="R61" s="196">
        <v>14.25</v>
      </c>
      <c r="S61" s="196">
        <v>11.21</v>
      </c>
      <c r="T61" s="196">
        <v>0</v>
      </c>
      <c r="U61" s="196">
        <v>60.05</v>
      </c>
      <c r="V61" s="196">
        <v>8.8000000000000007</v>
      </c>
      <c r="W61" s="196">
        <v>19.2</v>
      </c>
      <c r="X61" s="196">
        <v>41.76</v>
      </c>
      <c r="Y61" s="196">
        <v>0</v>
      </c>
      <c r="Z61">
        <v>0</v>
      </c>
      <c r="AA61" s="196">
        <v>13.45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118.17</v>
      </c>
      <c r="AQ61" s="196">
        <v>32.56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246.34</v>
      </c>
      <c r="L62" s="196">
        <v>9.11</v>
      </c>
      <c r="M62" s="196">
        <v>30.16</v>
      </c>
      <c r="N62" s="196">
        <v>50.15</v>
      </c>
      <c r="O62" s="196">
        <v>70.849999999999994</v>
      </c>
      <c r="P62" s="196">
        <v>16.91</v>
      </c>
      <c r="Q62" s="196">
        <v>4.24</v>
      </c>
      <c r="R62" s="196">
        <v>14.25</v>
      </c>
      <c r="S62" s="196">
        <v>11.21</v>
      </c>
      <c r="T62" s="196">
        <v>0</v>
      </c>
      <c r="U62" s="196">
        <v>60.05</v>
      </c>
      <c r="V62" s="196">
        <v>8.8000000000000007</v>
      </c>
      <c r="W62" s="196">
        <v>19.2</v>
      </c>
      <c r="X62" s="196">
        <v>41.76</v>
      </c>
      <c r="Y62" s="196">
        <v>0</v>
      </c>
      <c r="Z62">
        <v>0</v>
      </c>
      <c r="AA62" s="196">
        <v>13.45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118.17</v>
      </c>
      <c r="AQ62" s="196">
        <v>32.56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246.34</v>
      </c>
      <c r="L63" s="196">
        <v>8.98</v>
      </c>
      <c r="M63" s="196">
        <v>30.16</v>
      </c>
      <c r="N63" s="196">
        <v>50.15</v>
      </c>
      <c r="O63" s="196">
        <v>70.849999999999994</v>
      </c>
      <c r="P63" s="196">
        <v>16.91</v>
      </c>
      <c r="Q63" s="196">
        <v>4.24</v>
      </c>
      <c r="R63" s="196">
        <v>14.25</v>
      </c>
      <c r="S63" s="196">
        <v>11.21</v>
      </c>
      <c r="T63" s="196">
        <v>0</v>
      </c>
      <c r="U63" s="196">
        <v>60.05</v>
      </c>
      <c r="V63" s="196">
        <v>8.8000000000000007</v>
      </c>
      <c r="W63" s="196">
        <v>19.2</v>
      </c>
      <c r="X63" s="196">
        <v>41.76</v>
      </c>
      <c r="Y63" s="196">
        <v>0</v>
      </c>
      <c r="Z63">
        <v>0</v>
      </c>
      <c r="AA63" s="196">
        <v>13.45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99.61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118.17</v>
      </c>
      <c r="AQ63" s="196">
        <v>32.56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246.34</v>
      </c>
      <c r="L64" s="196">
        <v>9.11</v>
      </c>
      <c r="M64" s="196">
        <v>30.16</v>
      </c>
      <c r="N64" s="196">
        <v>50.15</v>
      </c>
      <c r="O64" s="196">
        <v>70.849999999999994</v>
      </c>
      <c r="P64" s="196">
        <v>16.91</v>
      </c>
      <c r="Q64" s="196">
        <v>4.24</v>
      </c>
      <c r="R64" s="196">
        <v>14.25</v>
      </c>
      <c r="S64" s="196">
        <v>11.2</v>
      </c>
      <c r="T64" s="196">
        <v>0</v>
      </c>
      <c r="U64" s="196">
        <v>60.05</v>
      </c>
      <c r="V64" s="196">
        <v>8.8000000000000007</v>
      </c>
      <c r="W64" s="196">
        <v>19.2</v>
      </c>
      <c r="X64" s="196">
        <v>41.76</v>
      </c>
      <c r="Y64" s="196">
        <v>0</v>
      </c>
      <c r="Z64">
        <v>0</v>
      </c>
      <c r="AA64" s="196">
        <v>13.45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99.61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118.17</v>
      </c>
      <c r="AQ64" s="196">
        <v>32.56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246.34</v>
      </c>
      <c r="L65" s="196">
        <v>9.11</v>
      </c>
      <c r="M65" s="196">
        <v>30.16</v>
      </c>
      <c r="N65" s="196">
        <v>50.15</v>
      </c>
      <c r="O65" s="196">
        <v>70.849999999999994</v>
      </c>
      <c r="P65" s="196">
        <v>16.91</v>
      </c>
      <c r="Q65" s="196">
        <v>4.24</v>
      </c>
      <c r="R65" s="196">
        <v>14.25</v>
      </c>
      <c r="S65" s="196">
        <v>11.2</v>
      </c>
      <c r="T65" s="196">
        <v>0</v>
      </c>
      <c r="U65" s="196">
        <v>60.05</v>
      </c>
      <c r="V65" s="196">
        <v>8.8000000000000007</v>
      </c>
      <c r="W65" s="196">
        <v>19.2</v>
      </c>
      <c r="X65" s="196">
        <v>41.76</v>
      </c>
      <c r="Y65" s="196">
        <v>0</v>
      </c>
      <c r="Z65">
        <v>0</v>
      </c>
      <c r="AA65" s="196">
        <v>13.45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99.61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118.17</v>
      </c>
      <c r="AQ65" s="196">
        <v>32.56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246.34</v>
      </c>
      <c r="L66" s="196">
        <v>9.11</v>
      </c>
      <c r="M66" s="196">
        <v>30.16</v>
      </c>
      <c r="N66" s="196">
        <v>50.15</v>
      </c>
      <c r="O66" s="196">
        <v>70.849999999999994</v>
      </c>
      <c r="P66" s="196">
        <v>16.91</v>
      </c>
      <c r="Q66" s="196">
        <v>4.24</v>
      </c>
      <c r="R66" s="196">
        <v>14.25</v>
      </c>
      <c r="S66" s="196">
        <v>11.2</v>
      </c>
      <c r="T66" s="196">
        <v>0</v>
      </c>
      <c r="U66" s="196">
        <v>60.05</v>
      </c>
      <c r="V66" s="196">
        <v>8.8000000000000007</v>
      </c>
      <c r="W66" s="196">
        <v>19.2</v>
      </c>
      <c r="X66" s="196">
        <v>41.76</v>
      </c>
      <c r="Y66" s="196">
        <v>0</v>
      </c>
      <c r="Z66">
        <v>0</v>
      </c>
      <c r="AA66" s="196">
        <v>13.45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99.61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118.17</v>
      </c>
      <c r="AQ66" s="196">
        <v>32.56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246.34</v>
      </c>
      <c r="L67" s="196">
        <v>9.11</v>
      </c>
      <c r="M67" s="196">
        <v>30.16</v>
      </c>
      <c r="N67" s="196">
        <v>50.15</v>
      </c>
      <c r="O67" s="196">
        <v>70.849999999999994</v>
      </c>
      <c r="P67" s="196">
        <v>16.91</v>
      </c>
      <c r="Q67" s="196">
        <v>4.24</v>
      </c>
      <c r="R67" s="196">
        <v>14.25</v>
      </c>
      <c r="S67" s="196">
        <v>11.2</v>
      </c>
      <c r="T67" s="196">
        <v>0</v>
      </c>
      <c r="U67" s="196">
        <v>60.05</v>
      </c>
      <c r="V67" s="196">
        <v>8.8000000000000007</v>
      </c>
      <c r="W67" s="196">
        <v>19.2</v>
      </c>
      <c r="X67" s="196">
        <v>41.76</v>
      </c>
      <c r="Y67" s="196">
        <v>0</v>
      </c>
      <c r="Z67">
        <v>0</v>
      </c>
      <c r="AA67" s="196">
        <v>13.45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144.72999999999999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118.17</v>
      </c>
      <c r="AQ67" s="196">
        <v>32.56</v>
      </c>
      <c r="AR67" s="196">
        <v>47.5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246.34</v>
      </c>
      <c r="L68" s="196">
        <v>9.11</v>
      </c>
      <c r="M68" s="196">
        <v>30.16</v>
      </c>
      <c r="N68" s="196">
        <v>50.15</v>
      </c>
      <c r="O68" s="196">
        <v>70.849999999999994</v>
      </c>
      <c r="P68" s="196">
        <v>16.91</v>
      </c>
      <c r="Q68" s="196">
        <v>4.24</v>
      </c>
      <c r="R68" s="196">
        <v>14.25</v>
      </c>
      <c r="S68" s="196">
        <v>11.2</v>
      </c>
      <c r="T68" s="196">
        <v>0</v>
      </c>
      <c r="U68" s="196">
        <v>60.05</v>
      </c>
      <c r="V68" s="196">
        <v>8.8000000000000007</v>
      </c>
      <c r="W68" s="196">
        <v>19.2</v>
      </c>
      <c r="X68" s="196">
        <v>41.76</v>
      </c>
      <c r="Y68" s="196">
        <v>0</v>
      </c>
      <c r="Z68">
        <v>0</v>
      </c>
      <c r="AA68" s="196">
        <v>13.45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144.72999999999999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118.17</v>
      </c>
      <c r="AQ68" s="196">
        <v>32.56</v>
      </c>
      <c r="AR68" s="196">
        <v>47.5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246.34</v>
      </c>
      <c r="L69" s="196">
        <v>9.11</v>
      </c>
      <c r="M69" s="196">
        <v>30.16</v>
      </c>
      <c r="N69" s="196">
        <v>50.15</v>
      </c>
      <c r="O69" s="196">
        <v>70.849999999999994</v>
      </c>
      <c r="P69" s="196">
        <v>16.91</v>
      </c>
      <c r="Q69" s="196">
        <v>4.24</v>
      </c>
      <c r="R69" s="196">
        <v>14.25</v>
      </c>
      <c r="S69" s="196">
        <v>11.2</v>
      </c>
      <c r="T69" s="196">
        <v>0</v>
      </c>
      <c r="U69" s="196">
        <v>60.05</v>
      </c>
      <c r="V69" s="196">
        <v>8.8000000000000007</v>
      </c>
      <c r="W69" s="196">
        <v>19.2</v>
      </c>
      <c r="X69" s="196">
        <v>41.76</v>
      </c>
      <c r="Y69" s="196">
        <v>0</v>
      </c>
      <c r="Z69">
        <v>0</v>
      </c>
      <c r="AA69" s="196">
        <v>13.45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140.34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118.17</v>
      </c>
      <c r="AQ69" s="196">
        <v>32.56</v>
      </c>
      <c r="AR69" s="196">
        <v>40.700000000000003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246.34</v>
      </c>
      <c r="L70" s="196">
        <v>9.11</v>
      </c>
      <c r="M70" s="196">
        <v>30.16</v>
      </c>
      <c r="N70" s="196">
        <v>50.15</v>
      </c>
      <c r="O70" s="196">
        <v>70.849999999999994</v>
      </c>
      <c r="P70" s="196">
        <v>16.91</v>
      </c>
      <c r="Q70" s="196">
        <v>4.24</v>
      </c>
      <c r="R70" s="196">
        <v>14.25</v>
      </c>
      <c r="S70" s="196">
        <v>11.2</v>
      </c>
      <c r="T70" s="196">
        <v>0</v>
      </c>
      <c r="U70" s="196">
        <v>60.05</v>
      </c>
      <c r="V70" s="196">
        <v>8.8000000000000007</v>
      </c>
      <c r="W70" s="196">
        <v>19.2</v>
      </c>
      <c r="X70" s="196">
        <v>41.76</v>
      </c>
      <c r="Y70" s="196">
        <v>0</v>
      </c>
      <c r="Z70">
        <v>0</v>
      </c>
      <c r="AA70" s="196">
        <v>13.45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140.34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118.17</v>
      </c>
      <c r="AQ70" s="196">
        <v>32.56</v>
      </c>
      <c r="AR70" s="196">
        <v>22.52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246.34</v>
      </c>
      <c r="L71" s="196">
        <v>9.11</v>
      </c>
      <c r="M71" s="196">
        <v>30.16</v>
      </c>
      <c r="N71" s="196">
        <v>50.15</v>
      </c>
      <c r="O71" s="196">
        <v>70.849999999999994</v>
      </c>
      <c r="P71" s="196">
        <v>16.91</v>
      </c>
      <c r="Q71" s="196">
        <v>4.24</v>
      </c>
      <c r="R71" s="196">
        <v>14.25</v>
      </c>
      <c r="S71" s="196">
        <v>11.2</v>
      </c>
      <c r="T71" s="196">
        <v>0</v>
      </c>
      <c r="U71" s="196">
        <v>60.05</v>
      </c>
      <c r="V71" s="196">
        <v>8.8000000000000007</v>
      </c>
      <c r="W71" s="196">
        <v>18.73</v>
      </c>
      <c r="X71" s="196">
        <v>41.76</v>
      </c>
      <c r="Y71" s="196">
        <v>0</v>
      </c>
      <c r="Z71">
        <v>0</v>
      </c>
      <c r="AA71" s="196">
        <v>13.45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101.06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118.17</v>
      </c>
      <c r="AQ71" s="196">
        <v>32.56</v>
      </c>
      <c r="AR71" s="196">
        <v>7.41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246.34</v>
      </c>
      <c r="L72" s="196">
        <v>9.11</v>
      </c>
      <c r="M72" s="196">
        <v>30.16</v>
      </c>
      <c r="N72" s="196">
        <v>50.15</v>
      </c>
      <c r="O72" s="196">
        <v>70.849999999999994</v>
      </c>
      <c r="P72" s="196">
        <v>16.91</v>
      </c>
      <c r="Q72" s="196">
        <v>4.24</v>
      </c>
      <c r="R72" s="196">
        <v>14.25</v>
      </c>
      <c r="S72" s="196">
        <v>11.2</v>
      </c>
      <c r="T72" s="196">
        <v>0</v>
      </c>
      <c r="U72" s="196">
        <v>60.05</v>
      </c>
      <c r="V72" s="196">
        <v>8.8000000000000007</v>
      </c>
      <c r="W72" s="196">
        <v>18.73</v>
      </c>
      <c r="X72" s="196">
        <v>41.76</v>
      </c>
      <c r="Y72" s="196">
        <v>0</v>
      </c>
      <c r="Z72">
        <v>0</v>
      </c>
      <c r="AA72" s="196">
        <v>14.45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101.06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118.17</v>
      </c>
      <c r="AQ72" s="196">
        <v>32.56</v>
      </c>
      <c r="AR72" s="196">
        <v>2.88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246.34</v>
      </c>
      <c r="L73" s="196">
        <v>9.11</v>
      </c>
      <c r="M73" s="196">
        <v>30.16</v>
      </c>
      <c r="N73" s="196">
        <v>50.15</v>
      </c>
      <c r="O73" s="196">
        <v>70.849999999999994</v>
      </c>
      <c r="P73" s="196">
        <v>16.91</v>
      </c>
      <c r="Q73" s="196">
        <v>4.24</v>
      </c>
      <c r="R73" s="196">
        <v>14.25</v>
      </c>
      <c r="S73" s="196">
        <v>11.2</v>
      </c>
      <c r="T73" s="196">
        <v>0</v>
      </c>
      <c r="U73" s="196">
        <v>60.05</v>
      </c>
      <c r="V73" s="196">
        <v>8.8000000000000007</v>
      </c>
      <c r="W73" s="196">
        <v>18.73</v>
      </c>
      <c r="X73" s="196">
        <v>41.76</v>
      </c>
      <c r="Y73" s="196">
        <v>0</v>
      </c>
      <c r="Z73">
        <v>0</v>
      </c>
      <c r="AA73" s="196">
        <v>14.45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96.55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118.17</v>
      </c>
      <c r="AQ73" s="196">
        <v>32.56</v>
      </c>
      <c r="AR73" s="196">
        <v>0.05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246.34</v>
      </c>
      <c r="L74" s="196">
        <v>9.11</v>
      </c>
      <c r="M74" s="196">
        <v>30.16</v>
      </c>
      <c r="N74" s="196">
        <v>50.15</v>
      </c>
      <c r="O74" s="196">
        <v>70.849999999999994</v>
      </c>
      <c r="P74" s="196">
        <v>16.91</v>
      </c>
      <c r="Q74" s="196">
        <v>4.24</v>
      </c>
      <c r="R74" s="196">
        <v>14.25</v>
      </c>
      <c r="S74" s="196">
        <v>11.2</v>
      </c>
      <c r="T74" s="196">
        <v>0</v>
      </c>
      <c r="U74" s="196">
        <v>60.05</v>
      </c>
      <c r="V74" s="196">
        <v>8.8000000000000007</v>
      </c>
      <c r="W74" s="196">
        <v>18.73</v>
      </c>
      <c r="X74" s="196">
        <v>41.76</v>
      </c>
      <c r="Y74" s="196">
        <v>0</v>
      </c>
      <c r="Z74">
        <v>0</v>
      </c>
      <c r="AA74" s="196">
        <v>14.45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96.55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118.17</v>
      </c>
      <c r="AQ74" s="196">
        <v>32.56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246.34</v>
      </c>
      <c r="L75" s="196">
        <v>9.11</v>
      </c>
      <c r="M75" s="196">
        <v>30.16</v>
      </c>
      <c r="N75" s="196">
        <v>50.15</v>
      </c>
      <c r="O75" s="196">
        <v>70.849999999999994</v>
      </c>
      <c r="P75" s="196">
        <v>16.91</v>
      </c>
      <c r="Q75" s="196">
        <v>4.24</v>
      </c>
      <c r="R75" s="196">
        <v>14.25</v>
      </c>
      <c r="S75" s="196">
        <v>11.2</v>
      </c>
      <c r="T75" s="196">
        <v>0</v>
      </c>
      <c r="U75" s="196">
        <v>60.05</v>
      </c>
      <c r="V75" s="196">
        <v>8.8000000000000007</v>
      </c>
      <c r="W75" s="196">
        <v>18.73</v>
      </c>
      <c r="X75" s="196">
        <v>41.76</v>
      </c>
      <c r="Y75" s="196">
        <v>0</v>
      </c>
      <c r="Z75">
        <v>0</v>
      </c>
      <c r="AA75" s="196">
        <v>14.45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98.11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118.17</v>
      </c>
      <c r="AQ75" s="196">
        <v>32.56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246.34</v>
      </c>
      <c r="L76" s="196">
        <v>9.11</v>
      </c>
      <c r="M76" s="196">
        <v>30.16</v>
      </c>
      <c r="N76" s="196">
        <v>50.15</v>
      </c>
      <c r="O76" s="196">
        <v>70.849999999999994</v>
      </c>
      <c r="P76" s="196">
        <v>16.91</v>
      </c>
      <c r="Q76" s="196">
        <v>4.24</v>
      </c>
      <c r="R76" s="196">
        <v>14.25</v>
      </c>
      <c r="S76" s="196">
        <v>11.2</v>
      </c>
      <c r="T76" s="196">
        <v>0</v>
      </c>
      <c r="U76" s="196">
        <v>60.05</v>
      </c>
      <c r="V76" s="196">
        <v>8.8000000000000007</v>
      </c>
      <c r="W76" s="196">
        <v>18.73</v>
      </c>
      <c r="X76" s="196">
        <v>41.76</v>
      </c>
      <c r="Y76" s="196">
        <v>0</v>
      </c>
      <c r="Z76">
        <v>0</v>
      </c>
      <c r="AA76" s="196">
        <v>14.45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98.11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118.17</v>
      </c>
      <c r="AQ76" s="196">
        <v>32.56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246.34</v>
      </c>
      <c r="L77" s="196">
        <v>9.11</v>
      </c>
      <c r="M77" s="196">
        <v>30.16</v>
      </c>
      <c r="N77" s="196">
        <v>50.15</v>
      </c>
      <c r="O77" s="196">
        <v>70.849999999999994</v>
      </c>
      <c r="P77" s="196">
        <v>16.91</v>
      </c>
      <c r="Q77" s="196">
        <v>4.24</v>
      </c>
      <c r="R77" s="196">
        <v>14.25</v>
      </c>
      <c r="S77" s="196">
        <v>11.2</v>
      </c>
      <c r="T77" s="196">
        <v>0</v>
      </c>
      <c r="U77" s="196">
        <v>60.05</v>
      </c>
      <c r="V77" s="196">
        <v>8.8000000000000007</v>
      </c>
      <c r="W77" s="196">
        <v>18.73</v>
      </c>
      <c r="X77" s="196">
        <v>41.76</v>
      </c>
      <c r="Y77" s="196">
        <v>0</v>
      </c>
      <c r="Z77">
        <v>0</v>
      </c>
      <c r="AA77" s="196">
        <v>14.45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98.11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118.17</v>
      </c>
      <c r="AQ77" s="196">
        <v>32.56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246.34</v>
      </c>
      <c r="L78" s="196">
        <v>9.11</v>
      </c>
      <c r="M78" s="196">
        <v>30.16</v>
      </c>
      <c r="N78" s="196">
        <v>50.15</v>
      </c>
      <c r="O78" s="196">
        <v>70.849999999999994</v>
      </c>
      <c r="P78" s="196">
        <v>16.91</v>
      </c>
      <c r="Q78" s="196">
        <v>4.24</v>
      </c>
      <c r="R78" s="196">
        <v>14.25</v>
      </c>
      <c r="S78" s="196">
        <v>11.2</v>
      </c>
      <c r="T78" s="196">
        <v>0</v>
      </c>
      <c r="U78" s="196">
        <v>60.05</v>
      </c>
      <c r="V78" s="196">
        <v>8.8000000000000007</v>
      </c>
      <c r="W78" s="196">
        <v>18.73</v>
      </c>
      <c r="X78" s="196">
        <v>41.76</v>
      </c>
      <c r="Y78" s="196">
        <v>0</v>
      </c>
      <c r="Z78">
        <v>0</v>
      </c>
      <c r="AA78" s="196">
        <v>14.45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98.11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118.17</v>
      </c>
      <c r="AQ78" s="196">
        <v>32.56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246.34</v>
      </c>
      <c r="L79" s="196">
        <v>9.11</v>
      </c>
      <c r="M79" s="196">
        <v>30.16</v>
      </c>
      <c r="N79" s="196">
        <v>50.15</v>
      </c>
      <c r="O79" s="196">
        <v>70.849999999999994</v>
      </c>
      <c r="P79" s="196">
        <v>16.91</v>
      </c>
      <c r="Q79" s="196">
        <v>4.24</v>
      </c>
      <c r="R79" s="196">
        <v>14.25</v>
      </c>
      <c r="S79" s="196">
        <v>11.2</v>
      </c>
      <c r="T79" s="196">
        <v>0</v>
      </c>
      <c r="U79" s="196">
        <v>60.05</v>
      </c>
      <c r="V79" s="196">
        <v>8.8000000000000007</v>
      </c>
      <c r="W79" s="196">
        <v>18.73</v>
      </c>
      <c r="X79" s="196">
        <v>41.76</v>
      </c>
      <c r="Y79" s="196">
        <v>0</v>
      </c>
      <c r="Z79">
        <v>0</v>
      </c>
      <c r="AA79" s="196">
        <v>15.16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99.61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118.17</v>
      </c>
      <c r="AQ79" s="196">
        <v>32.56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246.34</v>
      </c>
      <c r="L80" s="196">
        <v>9.11</v>
      </c>
      <c r="M80" s="196">
        <v>30.16</v>
      </c>
      <c r="N80" s="196">
        <v>50.15</v>
      </c>
      <c r="O80" s="196">
        <v>70.849999999999994</v>
      </c>
      <c r="P80" s="196">
        <v>16.91</v>
      </c>
      <c r="Q80" s="196">
        <v>4.24</v>
      </c>
      <c r="R80" s="196">
        <v>14.25</v>
      </c>
      <c r="S80" s="196">
        <v>11.2</v>
      </c>
      <c r="T80" s="196">
        <v>0</v>
      </c>
      <c r="U80" s="196">
        <v>60.05</v>
      </c>
      <c r="V80" s="196">
        <v>8.8000000000000007</v>
      </c>
      <c r="W80" s="196">
        <v>18.73</v>
      </c>
      <c r="X80" s="196">
        <v>41.76</v>
      </c>
      <c r="Y80" s="196">
        <v>0</v>
      </c>
      <c r="Z80">
        <v>0</v>
      </c>
      <c r="AA80" s="196">
        <v>15.16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99.61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118.17</v>
      </c>
      <c r="AQ80" s="196">
        <v>32.56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246.34</v>
      </c>
      <c r="L81" s="196">
        <v>9.11</v>
      </c>
      <c r="M81" s="196">
        <v>30.16</v>
      </c>
      <c r="N81" s="196">
        <v>50.15</v>
      </c>
      <c r="O81" s="196">
        <v>70.849999999999994</v>
      </c>
      <c r="P81" s="196">
        <v>16.91</v>
      </c>
      <c r="Q81" s="196">
        <v>4.24</v>
      </c>
      <c r="R81" s="196">
        <v>14.25</v>
      </c>
      <c r="S81" s="196">
        <v>11.2</v>
      </c>
      <c r="T81" s="196">
        <v>0</v>
      </c>
      <c r="U81" s="196">
        <v>60.05</v>
      </c>
      <c r="V81" s="196">
        <v>8.8000000000000007</v>
      </c>
      <c r="W81" s="196">
        <v>19.2</v>
      </c>
      <c r="X81" s="196">
        <v>41.76</v>
      </c>
      <c r="Y81" s="196">
        <v>0</v>
      </c>
      <c r="Z81">
        <v>0</v>
      </c>
      <c r="AA81" s="196">
        <v>15.16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81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118.17</v>
      </c>
      <c r="AQ81" s="196">
        <v>32.56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246.34</v>
      </c>
      <c r="L82" s="196">
        <v>9.11</v>
      </c>
      <c r="M82" s="196">
        <v>30.16</v>
      </c>
      <c r="N82" s="196">
        <v>50.15</v>
      </c>
      <c r="O82" s="196">
        <v>70.849999999999994</v>
      </c>
      <c r="P82" s="196">
        <v>16.91</v>
      </c>
      <c r="Q82" s="196">
        <v>4.24</v>
      </c>
      <c r="R82" s="196">
        <v>14.25</v>
      </c>
      <c r="S82" s="196">
        <v>11.2</v>
      </c>
      <c r="T82" s="196">
        <v>0</v>
      </c>
      <c r="U82" s="196">
        <v>60.05</v>
      </c>
      <c r="V82" s="196">
        <v>8.8000000000000007</v>
      </c>
      <c r="W82" s="196">
        <v>19.2</v>
      </c>
      <c r="X82" s="196">
        <v>41.76</v>
      </c>
      <c r="Y82" s="196">
        <v>0</v>
      </c>
      <c r="Z82">
        <v>0</v>
      </c>
      <c r="AA82" s="196">
        <v>15.67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81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118.17</v>
      </c>
      <c r="AQ82" s="196">
        <v>32.56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246.34</v>
      </c>
      <c r="L83" s="196">
        <v>9.11</v>
      </c>
      <c r="M83" s="196">
        <v>30.16</v>
      </c>
      <c r="N83" s="196">
        <v>50.15</v>
      </c>
      <c r="O83" s="196">
        <v>70.849999999999994</v>
      </c>
      <c r="P83" s="196">
        <v>16.91</v>
      </c>
      <c r="Q83" s="196">
        <v>4.24</v>
      </c>
      <c r="R83" s="196">
        <v>14.25</v>
      </c>
      <c r="S83" s="196">
        <v>11.2</v>
      </c>
      <c r="T83" s="196">
        <v>0</v>
      </c>
      <c r="U83" s="196">
        <v>60.05</v>
      </c>
      <c r="V83" s="196">
        <v>8.8000000000000007</v>
      </c>
      <c r="W83" s="196">
        <v>19.2</v>
      </c>
      <c r="X83" s="196">
        <v>41.76</v>
      </c>
      <c r="Y83" s="196">
        <v>0</v>
      </c>
      <c r="Z83">
        <v>0</v>
      </c>
      <c r="AA83" s="196">
        <v>15.67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81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118.17</v>
      </c>
      <c r="AQ83" s="196">
        <v>32.56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246.34</v>
      </c>
      <c r="L84" s="196">
        <v>9.11</v>
      </c>
      <c r="M84" s="196">
        <v>30.16</v>
      </c>
      <c r="N84" s="196">
        <v>50.15</v>
      </c>
      <c r="O84" s="196">
        <v>70.849999999999994</v>
      </c>
      <c r="P84" s="196">
        <v>16.91</v>
      </c>
      <c r="Q84" s="196">
        <v>4.24</v>
      </c>
      <c r="R84" s="196">
        <v>14.25</v>
      </c>
      <c r="S84" s="196">
        <v>11.2</v>
      </c>
      <c r="T84" s="196">
        <v>0</v>
      </c>
      <c r="U84" s="196">
        <v>60.05</v>
      </c>
      <c r="V84" s="196">
        <v>8.8000000000000007</v>
      </c>
      <c r="W84" s="196">
        <v>19.2</v>
      </c>
      <c r="X84" s="196">
        <v>41.76</v>
      </c>
      <c r="Y84" s="196">
        <v>0</v>
      </c>
      <c r="Z84">
        <v>0</v>
      </c>
      <c r="AA84" s="196">
        <v>15.67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81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118.17</v>
      </c>
      <c r="AQ84" s="196">
        <v>32.56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246.34</v>
      </c>
      <c r="L85" s="196">
        <v>9.11</v>
      </c>
      <c r="M85" s="196">
        <v>30.16</v>
      </c>
      <c r="N85" s="196">
        <v>50.15</v>
      </c>
      <c r="O85" s="196">
        <v>70.849999999999994</v>
      </c>
      <c r="P85" s="196">
        <v>16.91</v>
      </c>
      <c r="Q85" s="196">
        <v>4.24</v>
      </c>
      <c r="R85" s="196">
        <v>14.25</v>
      </c>
      <c r="S85" s="196">
        <v>11.2</v>
      </c>
      <c r="T85" s="196">
        <v>0</v>
      </c>
      <c r="U85" s="196">
        <v>60.05</v>
      </c>
      <c r="V85" s="196">
        <v>8.8000000000000007</v>
      </c>
      <c r="W85" s="196">
        <v>19.2</v>
      </c>
      <c r="X85" s="196">
        <v>41.76</v>
      </c>
      <c r="Y85" s="196">
        <v>0</v>
      </c>
      <c r="Z85">
        <v>0</v>
      </c>
      <c r="AA85" s="196">
        <v>15.67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118.17</v>
      </c>
      <c r="AQ85" s="196">
        <v>32.56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246.34</v>
      </c>
      <c r="L86" s="196">
        <v>9.11</v>
      </c>
      <c r="M86" s="196">
        <v>30.16</v>
      </c>
      <c r="N86" s="196">
        <v>50.15</v>
      </c>
      <c r="O86" s="196">
        <v>70.849999999999994</v>
      </c>
      <c r="P86" s="196">
        <v>16.91</v>
      </c>
      <c r="Q86" s="196">
        <v>4.24</v>
      </c>
      <c r="R86" s="196">
        <v>14.25</v>
      </c>
      <c r="S86" s="196">
        <v>11.21</v>
      </c>
      <c r="T86" s="196">
        <v>0</v>
      </c>
      <c r="U86" s="196">
        <v>60.05</v>
      </c>
      <c r="V86" s="196">
        <v>8.8000000000000007</v>
      </c>
      <c r="W86" s="196">
        <v>19.2</v>
      </c>
      <c r="X86" s="196">
        <v>41.76</v>
      </c>
      <c r="Y86" s="196">
        <v>0</v>
      </c>
      <c r="Z86">
        <v>0</v>
      </c>
      <c r="AA86" s="196">
        <v>15.67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118.17</v>
      </c>
      <c r="AQ86" s="196">
        <v>32.56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246.34</v>
      </c>
      <c r="L87" s="196">
        <v>9.11</v>
      </c>
      <c r="M87" s="196">
        <v>30.16</v>
      </c>
      <c r="N87" s="196">
        <v>50.15</v>
      </c>
      <c r="O87" s="196">
        <v>70.849999999999994</v>
      </c>
      <c r="P87" s="196">
        <v>16.91</v>
      </c>
      <c r="Q87" s="196">
        <v>4.24</v>
      </c>
      <c r="R87" s="196">
        <v>14.25</v>
      </c>
      <c r="S87" s="196">
        <v>11.21</v>
      </c>
      <c r="T87" s="196">
        <v>0</v>
      </c>
      <c r="U87" s="196">
        <v>60.05</v>
      </c>
      <c r="V87" s="196">
        <v>8.8000000000000007</v>
      </c>
      <c r="W87" s="196">
        <v>19.2</v>
      </c>
      <c r="X87" s="196">
        <v>41.76</v>
      </c>
      <c r="Y87" s="196">
        <v>0</v>
      </c>
      <c r="Z87">
        <v>0</v>
      </c>
      <c r="AA87" s="196">
        <v>15.67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82.25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118.17</v>
      </c>
      <c r="AQ87" s="196">
        <v>32.56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246.34</v>
      </c>
      <c r="L88" s="196">
        <v>9.11</v>
      </c>
      <c r="M88" s="196">
        <v>30.16</v>
      </c>
      <c r="N88" s="196">
        <v>50.15</v>
      </c>
      <c r="O88" s="196">
        <v>70.849999999999994</v>
      </c>
      <c r="P88" s="196">
        <v>16.91</v>
      </c>
      <c r="Q88" s="196">
        <v>4.24</v>
      </c>
      <c r="R88" s="196">
        <v>14.25</v>
      </c>
      <c r="S88" s="196">
        <v>11.21</v>
      </c>
      <c r="T88" s="196">
        <v>0</v>
      </c>
      <c r="U88" s="196">
        <v>60.05</v>
      </c>
      <c r="V88" s="196">
        <v>8.8000000000000007</v>
      </c>
      <c r="W88" s="196">
        <v>19.2</v>
      </c>
      <c r="X88" s="196">
        <v>41.76</v>
      </c>
      <c r="Y88" s="196">
        <v>0</v>
      </c>
      <c r="Z88">
        <v>0</v>
      </c>
      <c r="AA88" s="196">
        <v>15.67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82.25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118.17</v>
      </c>
      <c r="AQ88" s="196">
        <v>32.56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246.34</v>
      </c>
      <c r="L89" s="196">
        <v>9.11</v>
      </c>
      <c r="M89" s="196">
        <v>30.16</v>
      </c>
      <c r="N89" s="196">
        <v>50.15</v>
      </c>
      <c r="O89" s="196">
        <v>70.849999999999994</v>
      </c>
      <c r="P89" s="196">
        <v>16.91</v>
      </c>
      <c r="Q89" s="196">
        <v>4.24</v>
      </c>
      <c r="R89" s="196">
        <v>14.25</v>
      </c>
      <c r="S89" s="196">
        <v>11.2</v>
      </c>
      <c r="T89" s="196">
        <v>0</v>
      </c>
      <c r="U89" s="196">
        <v>60.05</v>
      </c>
      <c r="V89" s="196">
        <v>8.8000000000000007</v>
      </c>
      <c r="W89" s="196">
        <v>19.2</v>
      </c>
      <c r="X89" s="196">
        <v>41.76</v>
      </c>
      <c r="Y89" s="196">
        <v>0</v>
      </c>
      <c r="Z89">
        <v>0</v>
      </c>
      <c r="AA89" s="196">
        <v>15.67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118.17</v>
      </c>
      <c r="AQ89" s="196">
        <v>32.56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246.34</v>
      </c>
      <c r="L90" s="196">
        <v>9.11</v>
      </c>
      <c r="M90" s="196">
        <v>30.16</v>
      </c>
      <c r="N90" s="196">
        <v>50.15</v>
      </c>
      <c r="O90" s="196">
        <v>70.849999999999994</v>
      </c>
      <c r="P90" s="196">
        <v>16.91</v>
      </c>
      <c r="Q90" s="196">
        <v>4.24</v>
      </c>
      <c r="R90" s="196">
        <v>14.25</v>
      </c>
      <c r="S90" s="196">
        <v>11.2</v>
      </c>
      <c r="T90" s="196">
        <v>0</v>
      </c>
      <c r="U90" s="196">
        <v>60.05</v>
      </c>
      <c r="V90" s="196">
        <v>8.8000000000000007</v>
      </c>
      <c r="W90" s="196">
        <v>19.2</v>
      </c>
      <c r="X90" s="196">
        <v>41.76</v>
      </c>
      <c r="Y90" s="196">
        <v>0</v>
      </c>
      <c r="Z90">
        <v>0</v>
      </c>
      <c r="AA90" s="196">
        <v>15.67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118.17</v>
      </c>
      <c r="AQ90" s="196">
        <v>32.56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246.34</v>
      </c>
      <c r="L91" s="196">
        <v>9.11</v>
      </c>
      <c r="M91" s="196">
        <v>30.16</v>
      </c>
      <c r="N91" s="196">
        <v>50.15</v>
      </c>
      <c r="O91" s="196">
        <v>70.849999999999994</v>
      </c>
      <c r="P91" s="196">
        <v>16.91</v>
      </c>
      <c r="Q91" s="196">
        <v>4.24</v>
      </c>
      <c r="R91" s="196">
        <v>14.25</v>
      </c>
      <c r="S91" s="196">
        <v>11.2</v>
      </c>
      <c r="T91" s="196">
        <v>0</v>
      </c>
      <c r="U91" s="196">
        <v>60.05</v>
      </c>
      <c r="V91" s="196">
        <v>8.8000000000000007</v>
      </c>
      <c r="W91" s="196">
        <v>19.2</v>
      </c>
      <c r="X91" s="196">
        <v>41.76</v>
      </c>
      <c r="Y91" s="196">
        <v>0</v>
      </c>
      <c r="Z91">
        <v>0</v>
      </c>
      <c r="AA91" s="196">
        <v>15.67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118.17</v>
      </c>
      <c r="AQ91" s="196">
        <v>32.56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246.34</v>
      </c>
      <c r="L92" s="196">
        <v>9.11</v>
      </c>
      <c r="M92" s="196">
        <v>30.16</v>
      </c>
      <c r="N92" s="196">
        <v>50.15</v>
      </c>
      <c r="O92" s="196">
        <v>70.849999999999994</v>
      </c>
      <c r="P92" s="196">
        <v>16.91</v>
      </c>
      <c r="Q92" s="196">
        <v>4.24</v>
      </c>
      <c r="R92" s="196">
        <v>14.25</v>
      </c>
      <c r="S92" s="196">
        <v>11.2</v>
      </c>
      <c r="T92" s="196">
        <v>0</v>
      </c>
      <c r="U92" s="196">
        <v>60.05</v>
      </c>
      <c r="V92" s="196">
        <v>8.8000000000000007</v>
      </c>
      <c r="W92" s="196">
        <v>19.2</v>
      </c>
      <c r="X92" s="196">
        <v>41.76</v>
      </c>
      <c r="Y92" s="196">
        <v>0</v>
      </c>
      <c r="Z92">
        <v>0</v>
      </c>
      <c r="AA92" s="196">
        <v>15.67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118.17</v>
      </c>
      <c r="AQ92" s="196">
        <v>32.56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246.34</v>
      </c>
      <c r="L93" s="196">
        <v>9.11</v>
      </c>
      <c r="M93" s="196">
        <v>30.16</v>
      </c>
      <c r="N93" s="196">
        <v>50.15</v>
      </c>
      <c r="O93" s="196">
        <v>70.849999999999994</v>
      </c>
      <c r="P93" s="196">
        <v>16.91</v>
      </c>
      <c r="Q93" s="196">
        <v>4.24</v>
      </c>
      <c r="R93" s="196">
        <v>14.25</v>
      </c>
      <c r="S93" s="196">
        <v>11.2</v>
      </c>
      <c r="T93" s="196">
        <v>0</v>
      </c>
      <c r="U93" s="196">
        <v>60.05</v>
      </c>
      <c r="V93" s="196">
        <v>8.8000000000000007</v>
      </c>
      <c r="W93" s="196">
        <v>19.2</v>
      </c>
      <c r="X93" s="196">
        <v>41.76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118.17</v>
      </c>
      <c r="AQ93" s="196">
        <v>32.56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246.34</v>
      </c>
      <c r="L94" s="196">
        <v>9.11</v>
      </c>
      <c r="M94" s="196">
        <v>30.16</v>
      </c>
      <c r="N94" s="196">
        <v>50.15</v>
      </c>
      <c r="O94" s="196">
        <v>70.849999999999994</v>
      </c>
      <c r="P94" s="196">
        <v>16.91</v>
      </c>
      <c r="Q94" s="196">
        <v>4.24</v>
      </c>
      <c r="R94" s="196">
        <v>14.25</v>
      </c>
      <c r="S94" s="196">
        <v>11.2</v>
      </c>
      <c r="T94" s="196">
        <v>0</v>
      </c>
      <c r="U94" s="196">
        <v>60.05</v>
      </c>
      <c r="V94" s="196">
        <v>8.8000000000000007</v>
      </c>
      <c r="W94" s="196">
        <v>19.2</v>
      </c>
      <c r="X94" s="196">
        <v>41.76</v>
      </c>
      <c r="Y94" s="196">
        <v>0</v>
      </c>
      <c r="Z94">
        <v>0</v>
      </c>
      <c r="AA94" s="196">
        <v>15.67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118.17</v>
      </c>
      <c r="AQ94" s="196">
        <v>32.56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246.34</v>
      </c>
      <c r="L95" s="196">
        <v>9.11</v>
      </c>
      <c r="M95" s="196">
        <v>30.16</v>
      </c>
      <c r="N95" s="196">
        <v>50.15</v>
      </c>
      <c r="O95" s="196">
        <v>70.849999999999994</v>
      </c>
      <c r="P95" s="196">
        <v>16.91</v>
      </c>
      <c r="Q95" s="196">
        <v>4.24</v>
      </c>
      <c r="R95" s="196">
        <v>14.25</v>
      </c>
      <c r="S95" s="196">
        <v>11.2</v>
      </c>
      <c r="T95" s="196">
        <v>0</v>
      </c>
      <c r="U95" s="196">
        <v>60.05</v>
      </c>
      <c r="V95" s="196">
        <v>8.8000000000000007</v>
      </c>
      <c r="W95" s="196">
        <v>19.2</v>
      </c>
      <c r="X95" s="196">
        <v>41.76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118.17</v>
      </c>
      <c r="AQ95" s="196">
        <v>32.56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246.34</v>
      </c>
      <c r="L96" s="196">
        <v>9.11</v>
      </c>
      <c r="M96" s="196">
        <v>30.16</v>
      </c>
      <c r="N96" s="196">
        <v>50.15</v>
      </c>
      <c r="O96" s="196">
        <v>70.849999999999994</v>
      </c>
      <c r="P96" s="196">
        <v>16.91</v>
      </c>
      <c r="Q96" s="196">
        <v>4.24</v>
      </c>
      <c r="R96" s="196">
        <v>14.25</v>
      </c>
      <c r="S96" s="196">
        <v>11.2</v>
      </c>
      <c r="T96" s="196">
        <v>0</v>
      </c>
      <c r="U96" s="196">
        <v>60.05</v>
      </c>
      <c r="V96" s="196">
        <v>8.8000000000000007</v>
      </c>
      <c r="W96" s="196">
        <v>19.2</v>
      </c>
      <c r="X96" s="196">
        <v>41.76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118.17</v>
      </c>
      <c r="AQ96" s="196">
        <v>32.56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246.34</v>
      </c>
      <c r="L97" s="196">
        <v>9.11</v>
      </c>
      <c r="M97" s="196">
        <v>30.16</v>
      </c>
      <c r="N97" s="196">
        <v>50.15</v>
      </c>
      <c r="O97" s="196">
        <v>70.849999999999994</v>
      </c>
      <c r="P97" s="196">
        <v>16.91</v>
      </c>
      <c r="Q97" s="196">
        <v>4.24</v>
      </c>
      <c r="R97" s="196">
        <v>14.25</v>
      </c>
      <c r="S97" s="196">
        <v>11.2</v>
      </c>
      <c r="T97" s="196">
        <v>0</v>
      </c>
      <c r="U97" s="196">
        <v>60.05</v>
      </c>
      <c r="V97" s="196">
        <v>8.8000000000000007</v>
      </c>
      <c r="W97" s="196">
        <v>19.2</v>
      </c>
      <c r="X97" s="196">
        <v>41.76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118.17</v>
      </c>
      <c r="AQ97" s="196">
        <v>32.56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246.34</v>
      </c>
      <c r="L98" s="196">
        <v>9.11</v>
      </c>
      <c r="M98" s="196">
        <v>30.16</v>
      </c>
      <c r="N98" s="196">
        <v>50.15</v>
      </c>
      <c r="O98" s="196">
        <v>70.849999999999994</v>
      </c>
      <c r="P98" s="196">
        <v>16.91</v>
      </c>
      <c r="Q98" s="196">
        <v>4.24</v>
      </c>
      <c r="R98" s="196">
        <v>14.25</v>
      </c>
      <c r="S98" s="196">
        <v>11.2</v>
      </c>
      <c r="T98" s="196">
        <v>0</v>
      </c>
      <c r="U98" s="196">
        <v>60.05</v>
      </c>
      <c r="V98" s="196">
        <v>8.8000000000000007</v>
      </c>
      <c r="W98" s="196">
        <v>19.2</v>
      </c>
      <c r="X98" s="196">
        <v>41.76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118.17</v>
      </c>
      <c r="AQ98" s="196">
        <v>32.56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5.9098600000000028</v>
      </c>
      <c r="L99">
        <f t="shared" si="0"/>
        <v>0.19693000000000024</v>
      </c>
      <c r="M99">
        <f t="shared" si="0"/>
        <v>0.72383999999999959</v>
      </c>
      <c r="N99">
        <f t="shared" si="0"/>
        <v>1.2036</v>
      </c>
      <c r="O99">
        <f t="shared" si="0"/>
        <v>1.7004000000000026</v>
      </c>
      <c r="P99">
        <f t="shared" si="0"/>
        <v>0.40584000000000059</v>
      </c>
      <c r="Q99">
        <f t="shared" si="0"/>
        <v>9.3900000000000108E-2</v>
      </c>
      <c r="R99">
        <f t="shared" si="0"/>
        <v>0.31157249999999997</v>
      </c>
      <c r="S99">
        <f t="shared" si="0"/>
        <v>0.24658500000000041</v>
      </c>
      <c r="T99">
        <f t="shared" si="0"/>
        <v>0</v>
      </c>
      <c r="U99">
        <f t="shared" si="0"/>
        <v>1.4412000000000025</v>
      </c>
      <c r="V99">
        <f t="shared" si="0"/>
        <v>0.21119999999999967</v>
      </c>
      <c r="W99">
        <f t="shared" si="0"/>
        <v>0.45979000000000064</v>
      </c>
      <c r="X99">
        <f t="shared" si="0"/>
        <v>1.0022400000000025</v>
      </c>
      <c r="Y99">
        <f t="shared" si="0"/>
        <v>0</v>
      </c>
      <c r="Z99">
        <f t="shared" si="0"/>
        <v>0</v>
      </c>
      <c r="AA99">
        <f t="shared" si="0"/>
        <v>0.36085750000000061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2.1374300000000011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2.8360800000000013</v>
      </c>
      <c r="AQ99">
        <f t="shared" ref="AQ99:AT99" si="1">SUM(AQ3:AQ98)/4000</f>
        <v>0.78143999999999891</v>
      </c>
      <c r="AR99">
        <f t="shared" si="1"/>
        <v>0.46955000000000002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67.680000000000007</v>
      </c>
      <c r="L3" s="196">
        <v>32.869999999999997</v>
      </c>
      <c r="M3" s="196">
        <v>0</v>
      </c>
      <c r="N3" s="196">
        <v>29</v>
      </c>
      <c r="O3" s="196">
        <v>48.71</v>
      </c>
      <c r="P3" s="196">
        <v>42.4</v>
      </c>
      <c r="Q3" s="196">
        <v>0.97</v>
      </c>
      <c r="R3" s="196">
        <v>5.8</v>
      </c>
      <c r="S3" s="196">
        <v>2.9</v>
      </c>
      <c r="T3" s="196">
        <v>0</v>
      </c>
      <c r="U3" s="196">
        <v>319.97000000000003</v>
      </c>
      <c r="V3" s="196">
        <v>5.09</v>
      </c>
      <c r="W3" s="196">
        <v>11.11</v>
      </c>
      <c r="X3" s="196">
        <v>24.15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68.33</v>
      </c>
      <c r="AQ3" s="196">
        <v>18.829999999999998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67.680000000000007</v>
      </c>
      <c r="L4" s="196">
        <v>32.869999999999997</v>
      </c>
      <c r="M4" s="196">
        <v>0</v>
      </c>
      <c r="N4" s="196">
        <v>29</v>
      </c>
      <c r="O4" s="196">
        <v>48.71</v>
      </c>
      <c r="P4" s="196">
        <v>42.4</v>
      </c>
      <c r="Q4" s="196">
        <v>0.97</v>
      </c>
      <c r="R4" s="196">
        <v>5.8</v>
      </c>
      <c r="S4" s="196">
        <v>2.9</v>
      </c>
      <c r="T4" s="196">
        <v>0</v>
      </c>
      <c r="U4" s="196">
        <v>319.97000000000003</v>
      </c>
      <c r="V4" s="196">
        <v>5.09</v>
      </c>
      <c r="W4" s="196">
        <v>11.11</v>
      </c>
      <c r="X4" s="196">
        <v>24.15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68.33</v>
      </c>
      <c r="AQ4" s="196">
        <v>18.829999999999998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53.17</v>
      </c>
      <c r="L5" s="196">
        <v>32.869999999999997</v>
      </c>
      <c r="M5" s="196">
        <v>0</v>
      </c>
      <c r="N5" s="196">
        <v>29</v>
      </c>
      <c r="O5" s="196">
        <v>48.71</v>
      </c>
      <c r="P5" s="196">
        <v>42.4</v>
      </c>
      <c r="Q5" s="196">
        <v>0.97</v>
      </c>
      <c r="R5" s="196">
        <v>5.8</v>
      </c>
      <c r="S5" s="196">
        <v>2.9</v>
      </c>
      <c r="T5" s="196">
        <v>0</v>
      </c>
      <c r="U5" s="196">
        <v>319.97000000000003</v>
      </c>
      <c r="V5" s="196">
        <v>5.09</v>
      </c>
      <c r="W5" s="196">
        <v>11.11</v>
      </c>
      <c r="X5" s="196">
        <v>24.15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68.33</v>
      </c>
      <c r="AQ5" s="196">
        <v>18.829999999999998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53.17</v>
      </c>
      <c r="L6" s="196">
        <v>32.869999999999997</v>
      </c>
      <c r="M6" s="196">
        <v>0</v>
      </c>
      <c r="N6" s="196">
        <v>29</v>
      </c>
      <c r="O6" s="196">
        <v>48.71</v>
      </c>
      <c r="P6" s="196">
        <v>42.4</v>
      </c>
      <c r="Q6" s="196">
        <v>0.97</v>
      </c>
      <c r="R6" s="196">
        <v>5.8</v>
      </c>
      <c r="S6" s="196">
        <v>2.9</v>
      </c>
      <c r="T6" s="196">
        <v>0</v>
      </c>
      <c r="U6" s="196">
        <v>319.97000000000003</v>
      </c>
      <c r="V6" s="196">
        <v>5.09</v>
      </c>
      <c r="W6" s="196">
        <v>11.11</v>
      </c>
      <c r="X6" s="196">
        <v>24.15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68.33</v>
      </c>
      <c r="AQ6" s="196">
        <v>18.829999999999998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53.17</v>
      </c>
      <c r="L7" s="196">
        <v>32.869999999999997</v>
      </c>
      <c r="M7" s="196">
        <v>0</v>
      </c>
      <c r="N7" s="196">
        <v>29</v>
      </c>
      <c r="O7" s="196">
        <v>48.71</v>
      </c>
      <c r="P7" s="196">
        <v>42.4</v>
      </c>
      <c r="Q7" s="196">
        <v>0.97</v>
      </c>
      <c r="R7" s="196">
        <v>5.8</v>
      </c>
      <c r="S7" s="196">
        <v>2.9</v>
      </c>
      <c r="T7" s="196">
        <v>0</v>
      </c>
      <c r="U7" s="196">
        <v>319.97000000000003</v>
      </c>
      <c r="V7" s="196">
        <v>5.09</v>
      </c>
      <c r="W7" s="196">
        <v>11.11</v>
      </c>
      <c r="X7" s="196">
        <v>24.15</v>
      </c>
      <c r="Y7" s="196">
        <v>0</v>
      </c>
      <c r="Z7">
        <v>0</v>
      </c>
      <c r="AA7" s="196">
        <v>8.58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68.33</v>
      </c>
      <c r="AQ7" s="196">
        <v>18.829999999999998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53.17</v>
      </c>
      <c r="L8" s="196">
        <v>32.869999999999997</v>
      </c>
      <c r="M8" s="196">
        <v>0</v>
      </c>
      <c r="N8" s="196">
        <v>29</v>
      </c>
      <c r="O8" s="196">
        <v>48.71</v>
      </c>
      <c r="P8" s="196">
        <v>42.4</v>
      </c>
      <c r="Q8" s="196">
        <v>0.97</v>
      </c>
      <c r="R8" s="196">
        <v>5.8</v>
      </c>
      <c r="S8" s="196">
        <v>2.9</v>
      </c>
      <c r="T8" s="196">
        <v>0</v>
      </c>
      <c r="U8" s="196">
        <v>319.97000000000003</v>
      </c>
      <c r="V8" s="196">
        <v>5.09</v>
      </c>
      <c r="W8" s="196">
        <v>11.11</v>
      </c>
      <c r="X8" s="196">
        <v>24.15</v>
      </c>
      <c r="Y8" s="196">
        <v>0</v>
      </c>
      <c r="Z8">
        <v>0</v>
      </c>
      <c r="AA8" s="196">
        <v>8.58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68.33</v>
      </c>
      <c r="AQ8" s="196">
        <v>18.829999999999998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53.17</v>
      </c>
      <c r="L9" s="196">
        <v>32.869999999999997</v>
      </c>
      <c r="M9" s="196">
        <v>0</v>
      </c>
      <c r="N9" s="196">
        <v>29</v>
      </c>
      <c r="O9" s="196">
        <v>48.71</v>
      </c>
      <c r="P9" s="196">
        <v>42.4</v>
      </c>
      <c r="Q9" s="196">
        <v>0.97</v>
      </c>
      <c r="R9" s="196">
        <v>5.8</v>
      </c>
      <c r="S9" s="196">
        <v>2.9</v>
      </c>
      <c r="T9" s="196">
        <v>0</v>
      </c>
      <c r="U9" s="196">
        <v>319.97000000000003</v>
      </c>
      <c r="V9" s="196">
        <v>5.09</v>
      </c>
      <c r="W9" s="196">
        <v>11.11</v>
      </c>
      <c r="X9" s="196">
        <v>24.15</v>
      </c>
      <c r="Y9" s="196">
        <v>0</v>
      </c>
      <c r="Z9">
        <v>0</v>
      </c>
      <c r="AA9" s="196">
        <v>8.58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68.33</v>
      </c>
      <c r="AQ9" s="196">
        <v>18.829999999999998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48.34</v>
      </c>
      <c r="L10" s="196">
        <v>32.869999999999997</v>
      </c>
      <c r="M10" s="196">
        <v>0</v>
      </c>
      <c r="N10" s="196">
        <v>29</v>
      </c>
      <c r="O10" s="196">
        <v>48.71</v>
      </c>
      <c r="P10" s="196">
        <v>42.4</v>
      </c>
      <c r="Q10" s="196">
        <v>0.97</v>
      </c>
      <c r="R10" s="196">
        <v>5.8</v>
      </c>
      <c r="S10" s="196">
        <v>2.9</v>
      </c>
      <c r="T10" s="196">
        <v>0</v>
      </c>
      <c r="U10" s="196">
        <v>319.97000000000003</v>
      </c>
      <c r="V10" s="196">
        <v>5.09</v>
      </c>
      <c r="W10" s="196">
        <v>11.11</v>
      </c>
      <c r="X10" s="196">
        <v>24.15</v>
      </c>
      <c r="Y10" s="196">
        <v>0</v>
      </c>
      <c r="Z10">
        <v>0</v>
      </c>
      <c r="AA10" s="196">
        <v>8.58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68.33</v>
      </c>
      <c r="AQ10" s="196">
        <v>18.829999999999998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37.71</v>
      </c>
      <c r="L11" s="196">
        <v>32.869999999999997</v>
      </c>
      <c r="M11" s="196">
        <v>0</v>
      </c>
      <c r="N11" s="196">
        <v>29</v>
      </c>
      <c r="O11" s="196">
        <v>48.71</v>
      </c>
      <c r="P11" s="196">
        <v>42.4</v>
      </c>
      <c r="Q11" s="196">
        <v>1.63</v>
      </c>
      <c r="R11" s="196">
        <v>5.8</v>
      </c>
      <c r="S11" s="196">
        <v>2.9</v>
      </c>
      <c r="T11" s="196">
        <v>0</v>
      </c>
      <c r="U11" s="196">
        <v>319.97000000000003</v>
      </c>
      <c r="V11" s="196">
        <v>0</v>
      </c>
      <c r="W11" s="196">
        <v>11.11</v>
      </c>
      <c r="X11" s="196">
        <v>24.15</v>
      </c>
      <c r="Y11" s="196">
        <v>0</v>
      </c>
      <c r="Z11">
        <v>0</v>
      </c>
      <c r="AA11" s="196">
        <v>8.58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68.33</v>
      </c>
      <c r="AQ11" s="196">
        <v>18.829999999999998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37.71</v>
      </c>
      <c r="L12" s="196">
        <v>32.869999999999997</v>
      </c>
      <c r="M12" s="196">
        <v>0</v>
      </c>
      <c r="N12" s="196">
        <v>29</v>
      </c>
      <c r="O12" s="196">
        <v>48.71</v>
      </c>
      <c r="P12" s="196">
        <v>42.4</v>
      </c>
      <c r="Q12" s="196">
        <v>0.97</v>
      </c>
      <c r="R12" s="196">
        <v>5.8</v>
      </c>
      <c r="S12" s="196">
        <v>2.9</v>
      </c>
      <c r="T12" s="196">
        <v>0</v>
      </c>
      <c r="U12" s="196">
        <v>319.97000000000003</v>
      </c>
      <c r="V12" s="196">
        <v>0</v>
      </c>
      <c r="W12" s="196">
        <v>11.11</v>
      </c>
      <c r="X12" s="196">
        <v>24.15</v>
      </c>
      <c r="Y12" s="196">
        <v>0</v>
      </c>
      <c r="Z12">
        <v>0</v>
      </c>
      <c r="AA12" s="196">
        <v>8.58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68.33</v>
      </c>
      <c r="AQ12" s="196">
        <v>18.829999999999998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37.71</v>
      </c>
      <c r="L13" s="196">
        <v>32.869999999999997</v>
      </c>
      <c r="M13" s="196">
        <v>0</v>
      </c>
      <c r="N13" s="196">
        <v>29</v>
      </c>
      <c r="O13" s="196">
        <v>48.71</v>
      </c>
      <c r="P13" s="196">
        <v>42.4</v>
      </c>
      <c r="Q13" s="196">
        <v>0.97</v>
      </c>
      <c r="R13" s="196">
        <v>5.8</v>
      </c>
      <c r="S13" s="196">
        <v>2.9</v>
      </c>
      <c r="T13" s="196">
        <v>0</v>
      </c>
      <c r="U13" s="196">
        <v>319.97000000000003</v>
      </c>
      <c r="V13" s="196">
        <v>0</v>
      </c>
      <c r="W13" s="196">
        <v>11.11</v>
      </c>
      <c r="X13" s="196">
        <v>24.15</v>
      </c>
      <c r="Y13" s="196">
        <v>0</v>
      </c>
      <c r="Z13">
        <v>0</v>
      </c>
      <c r="AA13" s="196">
        <v>8.58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68.33</v>
      </c>
      <c r="AQ13" s="196">
        <v>18.829999999999998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37.71</v>
      </c>
      <c r="L14" s="196">
        <v>32.869999999999997</v>
      </c>
      <c r="M14" s="196">
        <v>0</v>
      </c>
      <c r="N14" s="196">
        <v>29</v>
      </c>
      <c r="O14" s="196">
        <v>48.71</v>
      </c>
      <c r="P14" s="196">
        <v>42.4</v>
      </c>
      <c r="Q14" s="196">
        <v>0.97</v>
      </c>
      <c r="R14" s="196">
        <v>5.8</v>
      </c>
      <c r="S14" s="196">
        <v>2.9</v>
      </c>
      <c r="T14" s="196">
        <v>0</v>
      </c>
      <c r="U14" s="196">
        <v>319.97000000000003</v>
      </c>
      <c r="V14" s="196">
        <v>0</v>
      </c>
      <c r="W14" s="196">
        <v>11.11</v>
      </c>
      <c r="X14" s="196">
        <v>24.15</v>
      </c>
      <c r="Y14" s="196">
        <v>0</v>
      </c>
      <c r="Z14">
        <v>0</v>
      </c>
      <c r="AA14" s="196">
        <v>8.58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68.33</v>
      </c>
      <c r="AQ14" s="196">
        <v>18.829999999999998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37.71</v>
      </c>
      <c r="L15" s="196">
        <v>32.869999999999997</v>
      </c>
      <c r="M15" s="196">
        <v>0</v>
      </c>
      <c r="N15" s="196">
        <v>29</v>
      </c>
      <c r="O15" s="196">
        <v>48.71</v>
      </c>
      <c r="P15" s="196">
        <v>42.4</v>
      </c>
      <c r="Q15" s="196">
        <v>0.97</v>
      </c>
      <c r="R15" s="196">
        <v>5.8</v>
      </c>
      <c r="S15" s="196">
        <v>2.9</v>
      </c>
      <c r="T15" s="196">
        <v>0</v>
      </c>
      <c r="U15" s="196">
        <v>319.97000000000003</v>
      </c>
      <c r="V15" s="196">
        <v>0</v>
      </c>
      <c r="W15" s="196">
        <v>11.49</v>
      </c>
      <c r="X15" s="196">
        <v>24.15</v>
      </c>
      <c r="Y15" s="196">
        <v>0</v>
      </c>
      <c r="Z15">
        <v>0</v>
      </c>
      <c r="AA15" s="196">
        <v>8.58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68.33</v>
      </c>
      <c r="AQ15" s="196">
        <v>18.829999999999998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37.71</v>
      </c>
      <c r="L16" s="196">
        <v>32.869999999999997</v>
      </c>
      <c r="M16" s="196">
        <v>0</v>
      </c>
      <c r="N16" s="196">
        <v>29</v>
      </c>
      <c r="O16" s="196">
        <v>48.71</v>
      </c>
      <c r="P16" s="196">
        <v>42.4</v>
      </c>
      <c r="Q16" s="196">
        <v>0.97</v>
      </c>
      <c r="R16" s="196">
        <v>5.8</v>
      </c>
      <c r="S16" s="196">
        <v>2.9</v>
      </c>
      <c r="T16" s="196">
        <v>0</v>
      </c>
      <c r="U16" s="196">
        <v>319.97000000000003</v>
      </c>
      <c r="V16" s="196">
        <v>0</v>
      </c>
      <c r="W16" s="196">
        <v>11.11</v>
      </c>
      <c r="X16" s="196">
        <v>24.15</v>
      </c>
      <c r="Y16" s="196">
        <v>0</v>
      </c>
      <c r="Z16">
        <v>0</v>
      </c>
      <c r="AA16" s="196">
        <v>8.58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68.33</v>
      </c>
      <c r="AQ16" s="196">
        <v>18.829999999999998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37.71</v>
      </c>
      <c r="L17" s="196">
        <v>32.869999999999997</v>
      </c>
      <c r="M17" s="196">
        <v>0</v>
      </c>
      <c r="N17" s="196">
        <v>29</v>
      </c>
      <c r="O17" s="196">
        <v>48.71</v>
      </c>
      <c r="P17" s="196">
        <v>42.4</v>
      </c>
      <c r="Q17" s="196">
        <v>0.97</v>
      </c>
      <c r="R17" s="196">
        <v>5.8</v>
      </c>
      <c r="S17" s="196">
        <v>2.9</v>
      </c>
      <c r="T17" s="196">
        <v>0</v>
      </c>
      <c r="U17" s="196">
        <v>319.97000000000003</v>
      </c>
      <c r="V17" s="196">
        <v>0</v>
      </c>
      <c r="W17" s="196">
        <v>11.11</v>
      </c>
      <c r="X17" s="196">
        <v>24.15</v>
      </c>
      <c r="Y17" s="196">
        <v>0</v>
      </c>
      <c r="Z17">
        <v>0</v>
      </c>
      <c r="AA17" s="196">
        <v>8.58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68.33</v>
      </c>
      <c r="AQ17" s="196">
        <v>18.829999999999998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37.71</v>
      </c>
      <c r="L18" s="196">
        <v>32.869999999999997</v>
      </c>
      <c r="M18" s="196">
        <v>0</v>
      </c>
      <c r="N18" s="196">
        <v>29</v>
      </c>
      <c r="O18" s="196">
        <v>48.71</v>
      </c>
      <c r="P18" s="196">
        <v>42.4</v>
      </c>
      <c r="Q18" s="196">
        <v>0.97</v>
      </c>
      <c r="R18" s="196">
        <v>5.8</v>
      </c>
      <c r="S18" s="196">
        <v>2.9</v>
      </c>
      <c r="T18" s="196">
        <v>0</v>
      </c>
      <c r="U18" s="196">
        <v>319.97000000000003</v>
      </c>
      <c r="V18" s="196">
        <v>0</v>
      </c>
      <c r="W18" s="196">
        <v>11.11</v>
      </c>
      <c r="X18" s="196">
        <v>24.15</v>
      </c>
      <c r="Y18" s="196">
        <v>0</v>
      </c>
      <c r="Z18">
        <v>0</v>
      </c>
      <c r="AA18" s="196">
        <v>8.58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68.33</v>
      </c>
      <c r="AQ18" s="196">
        <v>18.829999999999998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37.71</v>
      </c>
      <c r="L19" s="196">
        <v>32.869999999999997</v>
      </c>
      <c r="M19" s="196">
        <v>0</v>
      </c>
      <c r="N19" s="196">
        <v>29</v>
      </c>
      <c r="O19" s="196">
        <v>48.71</v>
      </c>
      <c r="P19" s="196">
        <v>42.4</v>
      </c>
      <c r="Q19" s="196">
        <v>0.97</v>
      </c>
      <c r="R19" s="196">
        <v>5.8</v>
      </c>
      <c r="S19" s="196">
        <v>2.9</v>
      </c>
      <c r="T19" s="196">
        <v>0</v>
      </c>
      <c r="U19" s="196">
        <v>319.97000000000003</v>
      </c>
      <c r="V19" s="196">
        <v>0</v>
      </c>
      <c r="W19" s="196">
        <v>11.11</v>
      </c>
      <c r="X19" s="196">
        <v>24.15</v>
      </c>
      <c r="Y19" s="196">
        <v>0</v>
      </c>
      <c r="Z19">
        <v>0</v>
      </c>
      <c r="AA19" s="196">
        <v>8.58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68.33</v>
      </c>
      <c r="AQ19" s="196">
        <v>18.829999999999998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76.39</v>
      </c>
      <c r="L20" s="196">
        <v>32.869999999999997</v>
      </c>
      <c r="M20" s="196">
        <v>0</v>
      </c>
      <c r="N20" s="196">
        <v>29</v>
      </c>
      <c r="O20" s="196">
        <v>48.71</v>
      </c>
      <c r="P20" s="196">
        <v>42.4</v>
      </c>
      <c r="Q20" s="196">
        <v>0.97</v>
      </c>
      <c r="R20" s="196">
        <v>3.12</v>
      </c>
      <c r="S20" s="196">
        <v>2.9</v>
      </c>
      <c r="T20" s="196">
        <v>0</v>
      </c>
      <c r="U20" s="196">
        <v>319.97000000000003</v>
      </c>
      <c r="V20" s="196">
        <v>5.09</v>
      </c>
      <c r="W20" s="196">
        <v>11.11</v>
      </c>
      <c r="X20" s="196">
        <v>24.15</v>
      </c>
      <c r="Y20" s="196">
        <v>0</v>
      </c>
      <c r="Z20">
        <v>0</v>
      </c>
      <c r="AA20" s="196">
        <v>8.58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68.33</v>
      </c>
      <c r="AQ20" s="196">
        <v>18.829999999999998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79.349999999999994</v>
      </c>
      <c r="L21" s="196">
        <v>32.869999999999997</v>
      </c>
      <c r="M21" s="196">
        <v>0</v>
      </c>
      <c r="N21" s="196">
        <v>29</v>
      </c>
      <c r="O21" s="196">
        <v>48.71</v>
      </c>
      <c r="P21" s="196">
        <v>42.4</v>
      </c>
      <c r="Q21" s="196">
        <v>0.97</v>
      </c>
      <c r="R21" s="196">
        <v>5.19</v>
      </c>
      <c r="S21" s="196">
        <v>2.9</v>
      </c>
      <c r="T21" s="196">
        <v>0</v>
      </c>
      <c r="U21" s="196">
        <v>319.97000000000003</v>
      </c>
      <c r="V21" s="196">
        <v>5.09</v>
      </c>
      <c r="W21" s="196">
        <v>11.11</v>
      </c>
      <c r="X21" s="196">
        <v>24.15</v>
      </c>
      <c r="Y21" s="196">
        <v>0</v>
      </c>
      <c r="Z21">
        <v>0</v>
      </c>
      <c r="AA21" s="196">
        <v>8.58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68.33</v>
      </c>
      <c r="AQ21" s="196">
        <v>18.829999999999998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79.349999999999994</v>
      </c>
      <c r="L22" s="196">
        <v>32.869999999999997</v>
      </c>
      <c r="M22" s="196">
        <v>0</v>
      </c>
      <c r="N22" s="196">
        <v>29</v>
      </c>
      <c r="O22" s="196">
        <v>48.71</v>
      </c>
      <c r="P22" s="196">
        <v>42.4</v>
      </c>
      <c r="Q22" s="196">
        <v>0.97</v>
      </c>
      <c r="R22" s="196">
        <v>8.24</v>
      </c>
      <c r="S22" s="196">
        <v>2.9</v>
      </c>
      <c r="T22" s="196">
        <v>0</v>
      </c>
      <c r="U22" s="196">
        <v>319.97000000000003</v>
      </c>
      <c r="V22" s="196">
        <v>5.09</v>
      </c>
      <c r="W22" s="196">
        <v>11.11</v>
      </c>
      <c r="X22" s="196">
        <v>24.15</v>
      </c>
      <c r="Y22" s="196">
        <v>0</v>
      </c>
      <c r="Z22">
        <v>0</v>
      </c>
      <c r="AA22" s="196">
        <v>8.58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68.33</v>
      </c>
      <c r="AQ22" s="196">
        <v>18.829999999999998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79.349999999999994</v>
      </c>
      <c r="L23" s="196">
        <v>32.869999999999997</v>
      </c>
      <c r="M23" s="196">
        <v>0</v>
      </c>
      <c r="N23" s="196">
        <v>29</v>
      </c>
      <c r="O23" s="196">
        <v>48.71</v>
      </c>
      <c r="P23" s="196">
        <v>42.4</v>
      </c>
      <c r="Q23" s="196">
        <v>0.97</v>
      </c>
      <c r="R23" s="196">
        <v>8.24</v>
      </c>
      <c r="S23" s="196">
        <v>2.9</v>
      </c>
      <c r="T23" s="196">
        <v>0</v>
      </c>
      <c r="U23" s="196">
        <v>319.97000000000003</v>
      </c>
      <c r="V23" s="196">
        <v>5.09</v>
      </c>
      <c r="W23" s="196">
        <v>11.11</v>
      </c>
      <c r="X23" s="196">
        <v>24.15</v>
      </c>
      <c r="Y23" s="196">
        <v>0</v>
      </c>
      <c r="Z23">
        <v>0</v>
      </c>
      <c r="AA23" s="196">
        <v>8.58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68.33</v>
      </c>
      <c r="AQ23" s="196">
        <v>18.829999999999998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79.349999999999994</v>
      </c>
      <c r="L24" s="196">
        <v>32.869999999999997</v>
      </c>
      <c r="M24" s="196">
        <v>0</v>
      </c>
      <c r="N24" s="196">
        <v>29</v>
      </c>
      <c r="O24" s="196">
        <v>48.71</v>
      </c>
      <c r="P24" s="196">
        <v>42.4</v>
      </c>
      <c r="Q24" s="196">
        <v>0.97</v>
      </c>
      <c r="R24" s="196">
        <v>8.24</v>
      </c>
      <c r="S24" s="196">
        <v>2.9</v>
      </c>
      <c r="T24" s="196">
        <v>0</v>
      </c>
      <c r="U24" s="196">
        <v>319.97000000000003</v>
      </c>
      <c r="V24" s="196">
        <v>5.09</v>
      </c>
      <c r="W24" s="196">
        <v>11.11</v>
      </c>
      <c r="X24" s="196">
        <v>24.15</v>
      </c>
      <c r="Y24" s="196">
        <v>0</v>
      </c>
      <c r="Z24">
        <v>0</v>
      </c>
      <c r="AA24" s="196">
        <v>8.58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68.33</v>
      </c>
      <c r="AQ24" s="196">
        <v>18.829999999999998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79.349999999999994</v>
      </c>
      <c r="L25" s="196">
        <v>63.06</v>
      </c>
      <c r="M25" s="196">
        <v>0</v>
      </c>
      <c r="N25" s="196">
        <v>29</v>
      </c>
      <c r="O25" s="196">
        <v>48.71</v>
      </c>
      <c r="P25" s="196">
        <v>42.4</v>
      </c>
      <c r="Q25" s="196">
        <v>2.46</v>
      </c>
      <c r="R25" s="196">
        <v>8.18</v>
      </c>
      <c r="S25" s="196">
        <v>6.48</v>
      </c>
      <c r="T25" s="196">
        <v>0</v>
      </c>
      <c r="U25" s="196">
        <v>319.97000000000003</v>
      </c>
      <c r="V25" s="196">
        <v>5.09</v>
      </c>
      <c r="W25" s="196">
        <v>11.11</v>
      </c>
      <c r="X25" s="196">
        <v>24.15</v>
      </c>
      <c r="Y25" s="196">
        <v>0</v>
      </c>
      <c r="Z25">
        <v>0</v>
      </c>
      <c r="AA25" s="196">
        <v>8.58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68.33</v>
      </c>
      <c r="AQ25" s="196">
        <v>18.829999999999998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79.349999999999994</v>
      </c>
      <c r="L26" s="196">
        <v>63.06</v>
      </c>
      <c r="M26" s="196">
        <v>0</v>
      </c>
      <c r="N26" s="196">
        <v>29</v>
      </c>
      <c r="O26" s="196">
        <v>48.71</v>
      </c>
      <c r="P26" s="196">
        <v>42.4</v>
      </c>
      <c r="Q26" s="196">
        <v>2.46</v>
      </c>
      <c r="R26" s="196">
        <v>8.25</v>
      </c>
      <c r="S26" s="196">
        <v>6.48</v>
      </c>
      <c r="T26" s="196">
        <v>0</v>
      </c>
      <c r="U26" s="196">
        <v>319.97000000000003</v>
      </c>
      <c r="V26" s="196">
        <v>5.09</v>
      </c>
      <c r="W26" s="196">
        <v>11.11</v>
      </c>
      <c r="X26" s="196">
        <v>24.15</v>
      </c>
      <c r="Y26" s="196">
        <v>0</v>
      </c>
      <c r="Z26">
        <v>0</v>
      </c>
      <c r="AA26" s="196">
        <v>8.58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68.33</v>
      </c>
      <c r="AQ26" s="196">
        <v>18.829999999999998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79.349999999999994</v>
      </c>
      <c r="L27" s="196">
        <v>63.06</v>
      </c>
      <c r="M27" s="196">
        <v>0</v>
      </c>
      <c r="N27" s="196">
        <v>29</v>
      </c>
      <c r="O27" s="196">
        <v>48.71</v>
      </c>
      <c r="P27" s="196">
        <v>42.4</v>
      </c>
      <c r="Q27" s="196">
        <v>2.46</v>
      </c>
      <c r="R27" s="196">
        <v>8.25</v>
      </c>
      <c r="S27" s="196">
        <v>6.48</v>
      </c>
      <c r="T27" s="196">
        <v>0</v>
      </c>
      <c r="U27" s="196">
        <v>319.97000000000003</v>
      </c>
      <c r="V27" s="196">
        <v>5.09</v>
      </c>
      <c r="W27" s="196">
        <v>11.11</v>
      </c>
      <c r="X27" s="196">
        <v>24.15</v>
      </c>
      <c r="Y27" s="196">
        <v>0</v>
      </c>
      <c r="Z27">
        <v>0</v>
      </c>
      <c r="AA27" s="196">
        <v>8.58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68.33</v>
      </c>
      <c r="AQ27" s="196">
        <v>18.829999999999998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79.349999999999994</v>
      </c>
      <c r="L28" s="196">
        <v>63.06</v>
      </c>
      <c r="M28" s="196">
        <v>0</v>
      </c>
      <c r="N28" s="196">
        <v>29</v>
      </c>
      <c r="O28" s="196">
        <v>48.71</v>
      </c>
      <c r="P28" s="196">
        <v>42.4</v>
      </c>
      <c r="Q28" s="196">
        <v>2.46</v>
      </c>
      <c r="R28" s="196">
        <v>8.25</v>
      </c>
      <c r="S28" s="196">
        <v>6.48</v>
      </c>
      <c r="T28" s="196">
        <v>0</v>
      </c>
      <c r="U28" s="196">
        <v>319.97000000000003</v>
      </c>
      <c r="V28" s="196">
        <v>5.09</v>
      </c>
      <c r="W28" s="196">
        <v>11.11</v>
      </c>
      <c r="X28" s="196">
        <v>24.15</v>
      </c>
      <c r="Y28" s="196">
        <v>0</v>
      </c>
      <c r="Z28">
        <v>0</v>
      </c>
      <c r="AA28" s="196">
        <v>8.58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68.33</v>
      </c>
      <c r="AQ28" s="196">
        <v>18.829999999999998</v>
      </c>
      <c r="AR28" s="196">
        <v>0.27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79.349999999999994</v>
      </c>
      <c r="L29" s="196">
        <v>63.06</v>
      </c>
      <c r="M29" s="196">
        <v>0</v>
      </c>
      <c r="N29" s="196">
        <v>29</v>
      </c>
      <c r="O29" s="196">
        <v>48.71</v>
      </c>
      <c r="P29" s="196">
        <v>42.4</v>
      </c>
      <c r="Q29" s="196">
        <v>2.46</v>
      </c>
      <c r="R29" s="196">
        <v>8.25</v>
      </c>
      <c r="S29" s="196">
        <v>6.48</v>
      </c>
      <c r="T29" s="196">
        <v>0</v>
      </c>
      <c r="U29" s="196">
        <v>319.97000000000003</v>
      </c>
      <c r="V29" s="196">
        <v>5.09</v>
      </c>
      <c r="W29" s="196">
        <v>11.11</v>
      </c>
      <c r="X29" s="196">
        <v>24.15</v>
      </c>
      <c r="Y29" s="196">
        <v>0</v>
      </c>
      <c r="Z29">
        <v>0</v>
      </c>
      <c r="AA29" s="196">
        <v>8.58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48.59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68.33</v>
      </c>
      <c r="AQ29" s="196">
        <v>18.829999999999998</v>
      </c>
      <c r="AR29" s="196">
        <v>2.39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79.349999999999994</v>
      </c>
      <c r="L30" s="196">
        <v>63.06</v>
      </c>
      <c r="M30" s="196">
        <v>0</v>
      </c>
      <c r="N30" s="196">
        <v>29</v>
      </c>
      <c r="O30" s="196">
        <v>48.71</v>
      </c>
      <c r="P30" s="196">
        <v>42.4</v>
      </c>
      <c r="Q30" s="196">
        <v>2.46</v>
      </c>
      <c r="R30" s="196">
        <v>8.25</v>
      </c>
      <c r="S30" s="196">
        <v>6.48</v>
      </c>
      <c r="T30" s="196">
        <v>0</v>
      </c>
      <c r="U30" s="196">
        <v>319.97000000000003</v>
      </c>
      <c r="V30" s="196">
        <v>5.09</v>
      </c>
      <c r="W30" s="196">
        <v>11.11</v>
      </c>
      <c r="X30" s="196">
        <v>24.15</v>
      </c>
      <c r="Y30" s="196">
        <v>0</v>
      </c>
      <c r="Z30">
        <v>0</v>
      </c>
      <c r="AA30" s="196">
        <v>8.58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48.59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68.33</v>
      </c>
      <c r="AQ30" s="196">
        <v>18.829999999999998</v>
      </c>
      <c r="AR30" s="196">
        <v>8.67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79.349999999999994</v>
      </c>
      <c r="L31" s="196">
        <v>63.06</v>
      </c>
      <c r="M31" s="196">
        <v>0</v>
      </c>
      <c r="N31" s="196">
        <v>29</v>
      </c>
      <c r="O31" s="196">
        <v>48.71</v>
      </c>
      <c r="P31" s="196">
        <v>42.4</v>
      </c>
      <c r="Q31" s="196">
        <v>2.46</v>
      </c>
      <c r="R31" s="196">
        <v>8.25</v>
      </c>
      <c r="S31" s="196">
        <v>6.48</v>
      </c>
      <c r="T31" s="196">
        <v>0</v>
      </c>
      <c r="U31" s="196">
        <v>319.97000000000003</v>
      </c>
      <c r="V31" s="196">
        <v>5.09</v>
      </c>
      <c r="W31" s="196">
        <v>11.11</v>
      </c>
      <c r="X31" s="196">
        <v>24.15</v>
      </c>
      <c r="Y31" s="196">
        <v>0</v>
      </c>
      <c r="Z31">
        <v>0</v>
      </c>
      <c r="AA31" s="196">
        <v>8.3000000000000007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48.59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68.33</v>
      </c>
      <c r="AQ31" s="196">
        <v>18.829999999999998</v>
      </c>
      <c r="AR31" s="196">
        <v>19.82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79.349999999999994</v>
      </c>
      <c r="L32" s="196">
        <v>63.06</v>
      </c>
      <c r="M32" s="196">
        <v>0</v>
      </c>
      <c r="N32" s="196">
        <v>29</v>
      </c>
      <c r="O32" s="196">
        <v>48.71</v>
      </c>
      <c r="P32" s="196">
        <v>42.4</v>
      </c>
      <c r="Q32" s="196">
        <v>2.46</v>
      </c>
      <c r="R32" s="196">
        <v>8.25</v>
      </c>
      <c r="S32" s="196">
        <v>6.48</v>
      </c>
      <c r="T32" s="196">
        <v>0</v>
      </c>
      <c r="U32" s="196">
        <v>319.97000000000003</v>
      </c>
      <c r="V32" s="196">
        <v>5.09</v>
      </c>
      <c r="W32" s="196">
        <v>11.11</v>
      </c>
      <c r="X32" s="196">
        <v>24.15</v>
      </c>
      <c r="Y32" s="196">
        <v>0</v>
      </c>
      <c r="Z32">
        <v>0</v>
      </c>
      <c r="AA32" s="196">
        <v>8.3000000000000007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48.59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68.33</v>
      </c>
      <c r="AQ32" s="196">
        <v>18.829999999999998</v>
      </c>
      <c r="AR32" s="196">
        <v>20.75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79.349999999999994</v>
      </c>
      <c r="L33" s="196">
        <v>63.06</v>
      </c>
      <c r="M33" s="196">
        <v>0</v>
      </c>
      <c r="N33" s="196">
        <v>29</v>
      </c>
      <c r="O33" s="196">
        <v>48.71</v>
      </c>
      <c r="P33" s="196">
        <v>42.4</v>
      </c>
      <c r="Q33" s="196">
        <v>2.46</v>
      </c>
      <c r="R33" s="196">
        <v>8.25</v>
      </c>
      <c r="S33" s="196">
        <v>6.48</v>
      </c>
      <c r="T33" s="196">
        <v>0</v>
      </c>
      <c r="U33" s="196">
        <v>319.97000000000003</v>
      </c>
      <c r="V33" s="196">
        <v>5.09</v>
      </c>
      <c r="W33" s="196">
        <v>11.11</v>
      </c>
      <c r="X33" s="196">
        <v>24.15</v>
      </c>
      <c r="Y33" s="196">
        <v>0</v>
      </c>
      <c r="Z33">
        <v>0</v>
      </c>
      <c r="AA33" s="196">
        <v>8.3000000000000007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48.59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68.33</v>
      </c>
      <c r="AQ33" s="196">
        <v>18.829999999999998</v>
      </c>
      <c r="AR33" s="196">
        <v>23.75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79.349999999999994</v>
      </c>
      <c r="L34" s="196">
        <v>63.06</v>
      </c>
      <c r="M34" s="196">
        <v>0</v>
      </c>
      <c r="N34" s="196">
        <v>29</v>
      </c>
      <c r="O34" s="196">
        <v>48.71</v>
      </c>
      <c r="P34" s="196">
        <v>42.4</v>
      </c>
      <c r="Q34" s="196">
        <v>2.46</v>
      </c>
      <c r="R34" s="196">
        <v>8.25</v>
      </c>
      <c r="S34" s="196">
        <v>6.48</v>
      </c>
      <c r="T34" s="196">
        <v>0</v>
      </c>
      <c r="U34" s="196">
        <v>319.97000000000003</v>
      </c>
      <c r="V34" s="196">
        <v>5.09</v>
      </c>
      <c r="W34" s="196">
        <v>11.11</v>
      </c>
      <c r="X34" s="196">
        <v>24.15</v>
      </c>
      <c r="Y34" s="196">
        <v>0</v>
      </c>
      <c r="Z34">
        <v>0</v>
      </c>
      <c r="AA34" s="196">
        <v>8.3000000000000007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48.59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68.33</v>
      </c>
      <c r="AQ34" s="196">
        <v>18.829999999999998</v>
      </c>
      <c r="AR34" s="196">
        <v>23.75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79.349999999999994</v>
      </c>
      <c r="L35" s="196">
        <v>63.06</v>
      </c>
      <c r="M35" s="196">
        <v>0</v>
      </c>
      <c r="N35" s="196">
        <v>29</v>
      </c>
      <c r="O35" s="196">
        <v>48.71</v>
      </c>
      <c r="P35" s="196">
        <v>42.4</v>
      </c>
      <c r="Q35" s="196">
        <v>2.46</v>
      </c>
      <c r="R35" s="196">
        <v>8.25</v>
      </c>
      <c r="S35" s="196">
        <v>6.48</v>
      </c>
      <c r="T35" s="196">
        <v>0</v>
      </c>
      <c r="U35" s="196">
        <v>319.97000000000003</v>
      </c>
      <c r="V35" s="196">
        <v>5.09</v>
      </c>
      <c r="W35" s="196">
        <v>11.11</v>
      </c>
      <c r="X35" s="196">
        <v>24.15</v>
      </c>
      <c r="Y35" s="196">
        <v>0</v>
      </c>
      <c r="Z35">
        <v>0</v>
      </c>
      <c r="AA35" s="196">
        <v>8.3000000000000007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48.59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68.33</v>
      </c>
      <c r="AQ35" s="196">
        <v>18.829999999999998</v>
      </c>
      <c r="AR35" s="196">
        <v>23.75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79.349999999999994</v>
      </c>
      <c r="L36" s="196">
        <v>63.06</v>
      </c>
      <c r="M36" s="196">
        <v>0</v>
      </c>
      <c r="N36" s="196">
        <v>29</v>
      </c>
      <c r="O36" s="196">
        <v>48.71</v>
      </c>
      <c r="P36" s="196">
        <v>42.4</v>
      </c>
      <c r="Q36" s="196">
        <v>0.97</v>
      </c>
      <c r="R36" s="196">
        <v>8.25</v>
      </c>
      <c r="S36" s="196">
        <v>2.9</v>
      </c>
      <c r="T36" s="196">
        <v>0</v>
      </c>
      <c r="U36" s="196">
        <v>319.97000000000003</v>
      </c>
      <c r="V36" s="196">
        <v>5.09</v>
      </c>
      <c r="W36" s="196">
        <v>11.11</v>
      </c>
      <c r="X36" s="196">
        <v>24.15</v>
      </c>
      <c r="Y36" s="196">
        <v>0</v>
      </c>
      <c r="Z36">
        <v>0</v>
      </c>
      <c r="AA36" s="196">
        <v>8.3000000000000007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48.59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68.33</v>
      </c>
      <c r="AQ36" s="196">
        <v>18.829999999999998</v>
      </c>
      <c r="AR36" s="196">
        <v>23.75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79.349999999999994</v>
      </c>
      <c r="L37" s="196">
        <v>63.06</v>
      </c>
      <c r="M37" s="196">
        <v>0</v>
      </c>
      <c r="N37" s="196">
        <v>29</v>
      </c>
      <c r="O37" s="196">
        <v>48.71</v>
      </c>
      <c r="P37" s="196">
        <v>42.4</v>
      </c>
      <c r="Q37" s="196">
        <v>0.97</v>
      </c>
      <c r="R37" s="196">
        <v>8.25</v>
      </c>
      <c r="S37" s="196">
        <v>2.9</v>
      </c>
      <c r="T37" s="196">
        <v>0</v>
      </c>
      <c r="U37" s="196">
        <v>319.97000000000003</v>
      </c>
      <c r="V37" s="196">
        <v>5.09</v>
      </c>
      <c r="W37" s="196">
        <v>11.11</v>
      </c>
      <c r="X37" s="196">
        <v>24.15</v>
      </c>
      <c r="Y37" s="196">
        <v>0</v>
      </c>
      <c r="Z37">
        <v>0</v>
      </c>
      <c r="AA37" s="196">
        <v>8.3000000000000007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48.59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68.33</v>
      </c>
      <c r="AQ37" s="196">
        <v>18.829999999999998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79.349999999999994</v>
      </c>
      <c r="L38" s="196">
        <v>65.23</v>
      </c>
      <c r="M38" s="196">
        <v>0</v>
      </c>
      <c r="N38" s="196">
        <v>29</v>
      </c>
      <c r="O38" s="196">
        <v>48.71</v>
      </c>
      <c r="P38" s="196">
        <v>42.4</v>
      </c>
      <c r="Q38" s="196">
        <v>0.97</v>
      </c>
      <c r="R38" s="196">
        <v>8.25</v>
      </c>
      <c r="S38" s="196">
        <v>2.9</v>
      </c>
      <c r="T38" s="196">
        <v>0</v>
      </c>
      <c r="U38" s="196">
        <v>319.97000000000003</v>
      </c>
      <c r="V38" s="196">
        <v>5.09</v>
      </c>
      <c r="W38" s="196">
        <v>11.11</v>
      </c>
      <c r="X38" s="196">
        <v>24.15</v>
      </c>
      <c r="Y38" s="196">
        <v>0</v>
      </c>
      <c r="Z38">
        <v>0</v>
      </c>
      <c r="AA38" s="196">
        <v>8.3000000000000007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48.59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68.33</v>
      </c>
      <c r="AQ38" s="196">
        <v>18.829999999999998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79.349999999999994</v>
      </c>
      <c r="L39" s="196">
        <v>63.06</v>
      </c>
      <c r="M39" s="196">
        <v>0</v>
      </c>
      <c r="N39" s="196">
        <v>29</v>
      </c>
      <c r="O39" s="196">
        <v>48.71</v>
      </c>
      <c r="P39" s="196">
        <v>42.4</v>
      </c>
      <c r="Q39" s="196">
        <v>0.97</v>
      </c>
      <c r="R39" s="196">
        <v>8.25</v>
      </c>
      <c r="S39" s="196">
        <v>2.9</v>
      </c>
      <c r="T39" s="196">
        <v>0</v>
      </c>
      <c r="U39" s="196">
        <v>319.97000000000003</v>
      </c>
      <c r="V39" s="196">
        <v>5.09</v>
      </c>
      <c r="W39" s="196">
        <v>11.11</v>
      </c>
      <c r="X39" s="196">
        <v>24.15</v>
      </c>
      <c r="Y39" s="196">
        <v>0</v>
      </c>
      <c r="Z39">
        <v>0</v>
      </c>
      <c r="AA39" s="196">
        <v>8.3000000000000007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48.59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68.33</v>
      </c>
      <c r="AQ39" s="196">
        <v>18.829999999999998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79.349999999999994</v>
      </c>
      <c r="L40" s="196">
        <v>61.54</v>
      </c>
      <c r="M40" s="196">
        <v>0</v>
      </c>
      <c r="N40" s="196">
        <v>29</v>
      </c>
      <c r="O40" s="196">
        <v>48.71</v>
      </c>
      <c r="P40" s="196">
        <v>42.4</v>
      </c>
      <c r="Q40" s="196">
        <v>0.97</v>
      </c>
      <c r="R40" s="196">
        <v>8.25</v>
      </c>
      <c r="S40" s="196">
        <v>2.9</v>
      </c>
      <c r="T40" s="196">
        <v>0</v>
      </c>
      <c r="U40" s="196">
        <v>319.97000000000003</v>
      </c>
      <c r="V40" s="196">
        <v>5.09</v>
      </c>
      <c r="W40" s="196">
        <v>11.11</v>
      </c>
      <c r="X40" s="196">
        <v>24.15</v>
      </c>
      <c r="Y40" s="196">
        <v>0</v>
      </c>
      <c r="Z40">
        <v>0</v>
      </c>
      <c r="AA40" s="196">
        <v>8.3000000000000007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48.59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68.33</v>
      </c>
      <c r="AQ40" s="196">
        <v>18.829999999999998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79.349999999999994</v>
      </c>
      <c r="L41" s="196">
        <v>63.06</v>
      </c>
      <c r="M41" s="196">
        <v>0</v>
      </c>
      <c r="N41" s="196">
        <v>29</v>
      </c>
      <c r="O41" s="196">
        <v>48.71</v>
      </c>
      <c r="P41" s="196">
        <v>42.4</v>
      </c>
      <c r="Q41" s="196">
        <v>0.97</v>
      </c>
      <c r="R41" s="196">
        <v>8.25</v>
      </c>
      <c r="S41" s="196">
        <v>2.9</v>
      </c>
      <c r="T41" s="196">
        <v>0</v>
      </c>
      <c r="U41" s="196">
        <v>319.97000000000003</v>
      </c>
      <c r="V41" s="196">
        <v>5.09</v>
      </c>
      <c r="W41" s="196">
        <v>11.11</v>
      </c>
      <c r="X41" s="196">
        <v>24.15</v>
      </c>
      <c r="Y41" s="196">
        <v>0</v>
      </c>
      <c r="Z41">
        <v>0</v>
      </c>
      <c r="AA41" s="196">
        <v>8.3000000000000007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48.59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68.33</v>
      </c>
      <c r="AQ41" s="196">
        <v>18.829999999999998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79.349999999999994</v>
      </c>
      <c r="L42" s="196">
        <v>63.06</v>
      </c>
      <c r="M42" s="196">
        <v>0</v>
      </c>
      <c r="N42" s="196">
        <v>29</v>
      </c>
      <c r="O42" s="196">
        <v>48.71</v>
      </c>
      <c r="P42" s="196">
        <v>42.4</v>
      </c>
      <c r="Q42" s="196">
        <v>0.97</v>
      </c>
      <c r="R42" s="196">
        <v>8.25</v>
      </c>
      <c r="S42" s="196">
        <v>2.9</v>
      </c>
      <c r="T42" s="196">
        <v>0</v>
      </c>
      <c r="U42" s="196">
        <v>319.97000000000003</v>
      </c>
      <c r="V42" s="196">
        <v>5.09</v>
      </c>
      <c r="W42" s="196">
        <v>11.11</v>
      </c>
      <c r="X42" s="196">
        <v>24.15</v>
      </c>
      <c r="Y42" s="196">
        <v>0</v>
      </c>
      <c r="Z42">
        <v>0</v>
      </c>
      <c r="AA42" s="196">
        <v>8.3000000000000007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48.59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68.33</v>
      </c>
      <c r="AQ42" s="196">
        <v>18.829999999999998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79.349999999999994</v>
      </c>
      <c r="L43" s="196">
        <v>64.02</v>
      </c>
      <c r="M43" s="196">
        <v>0</v>
      </c>
      <c r="N43" s="196">
        <v>29</v>
      </c>
      <c r="O43" s="196">
        <v>48.71</v>
      </c>
      <c r="P43" s="196">
        <v>42.4</v>
      </c>
      <c r="Q43" s="196">
        <v>0.97</v>
      </c>
      <c r="R43" s="196">
        <v>8.25</v>
      </c>
      <c r="S43" s="196">
        <v>2.9</v>
      </c>
      <c r="T43" s="196">
        <v>0</v>
      </c>
      <c r="U43" s="196">
        <v>319.97000000000003</v>
      </c>
      <c r="V43" s="196">
        <v>5.09</v>
      </c>
      <c r="W43" s="196">
        <v>11.11</v>
      </c>
      <c r="X43" s="196">
        <v>24.15</v>
      </c>
      <c r="Y43" s="196">
        <v>0</v>
      </c>
      <c r="Z43">
        <v>0</v>
      </c>
      <c r="AA43" s="196">
        <v>8.3000000000000007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48.59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68.33</v>
      </c>
      <c r="AQ43" s="196">
        <v>18.829999999999998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79.349999999999994</v>
      </c>
      <c r="L44" s="196">
        <v>63.06</v>
      </c>
      <c r="M44" s="196">
        <v>0</v>
      </c>
      <c r="N44" s="196">
        <v>29</v>
      </c>
      <c r="O44" s="196">
        <v>48.71</v>
      </c>
      <c r="P44" s="196">
        <v>42.4</v>
      </c>
      <c r="Q44" s="196">
        <v>0.97</v>
      </c>
      <c r="R44" s="196">
        <v>8.25</v>
      </c>
      <c r="S44" s="196">
        <v>2.9</v>
      </c>
      <c r="T44" s="196">
        <v>0</v>
      </c>
      <c r="U44" s="196">
        <v>319.97000000000003</v>
      </c>
      <c r="V44" s="196">
        <v>5.09</v>
      </c>
      <c r="W44" s="196">
        <v>11.11</v>
      </c>
      <c r="X44" s="196">
        <v>24.15</v>
      </c>
      <c r="Y44" s="196">
        <v>0</v>
      </c>
      <c r="Z44">
        <v>0</v>
      </c>
      <c r="AA44" s="196">
        <v>8.3000000000000007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48.59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68.33</v>
      </c>
      <c r="AQ44" s="196">
        <v>18.829999999999998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79.349999999999994</v>
      </c>
      <c r="L45" s="196">
        <v>63.06</v>
      </c>
      <c r="M45" s="196">
        <v>0</v>
      </c>
      <c r="N45" s="196">
        <v>29</v>
      </c>
      <c r="O45" s="196">
        <v>48.71</v>
      </c>
      <c r="P45" s="196">
        <v>42.4</v>
      </c>
      <c r="Q45" s="196">
        <v>0.97</v>
      </c>
      <c r="R45" s="196">
        <v>8.25</v>
      </c>
      <c r="S45" s="196">
        <v>2.9</v>
      </c>
      <c r="T45" s="196">
        <v>0</v>
      </c>
      <c r="U45" s="196">
        <v>319.97000000000003</v>
      </c>
      <c r="V45" s="196">
        <v>5.09</v>
      </c>
      <c r="W45" s="196">
        <v>11.11</v>
      </c>
      <c r="X45" s="196">
        <v>24.15</v>
      </c>
      <c r="Y45" s="196">
        <v>0</v>
      </c>
      <c r="Z45">
        <v>0</v>
      </c>
      <c r="AA45" s="196">
        <v>8.3000000000000007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48.59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68.33</v>
      </c>
      <c r="AQ45" s="196">
        <v>18.829999999999998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79.349999999999994</v>
      </c>
      <c r="L46" s="196">
        <v>63.06</v>
      </c>
      <c r="M46" s="196">
        <v>0</v>
      </c>
      <c r="N46" s="196">
        <v>29</v>
      </c>
      <c r="O46" s="196">
        <v>48.71</v>
      </c>
      <c r="P46" s="196">
        <v>42.4</v>
      </c>
      <c r="Q46" s="196">
        <v>2.4500000000000002</v>
      </c>
      <c r="R46" s="196">
        <v>8.25</v>
      </c>
      <c r="S46" s="196">
        <v>6.48</v>
      </c>
      <c r="T46" s="196">
        <v>0</v>
      </c>
      <c r="U46" s="196">
        <v>319.97000000000003</v>
      </c>
      <c r="V46" s="196">
        <v>5.09</v>
      </c>
      <c r="W46" s="196">
        <v>11.11</v>
      </c>
      <c r="X46" s="196">
        <v>24.15</v>
      </c>
      <c r="Y46" s="196">
        <v>0</v>
      </c>
      <c r="Z46">
        <v>0</v>
      </c>
      <c r="AA46" s="196">
        <v>8.3000000000000007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48.59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68.33</v>
      </c>
      <c r="AQ46" s="196">
        <v>18.829999999999998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79.349999999999994</v>
      </c>
      <c r="L47" s="196">
        <v>63.06</v>
      </c>
      <c r="M47" s="196">
        <v>0</v>
      </c>
      <c r="N47" s="196">
        <v>29</v>
      </c>
      <c r="O47" s="196">
        <v>48.71</v>
      </c>
      <c r="P47" s="196">
        <v>42.4</v>
      </c>
      <c r="Q47" s="196">
        <v>2.46</v>
      </c>
      <c r="R47" s="196">
        <v>8.25</v>
      </c>
      <c r="S47" s="196">
        <v>6.48</v>
      </c>
      <c r="T47" s="196">
        <v>0</v>
      </c>
      <c r="U47" s="196">
        <v>319.97000000000003</v>
      </c>
      <c r="V47" s="196">
        <v>5.09</v>
      </c>
      <c r="W47" s="196">
        <v>11.11</v>
      </c>
      <c r="X47" s="196">
        <v>24.15</v>
      </c>
      <c r="Y47" s="196">
        <v>0</v>
      </c>
      <c r="Z47">
        <v>0</v>
      </c>
      <c r="AA47" s="196">
        <v>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48.59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68.33</v>
      </c>
      <c r="AQ47" s="196">
        <v>18.829999999999998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79.349999999999994</v>
      </c>
      <c r="L48" s="196">
        <v>63.06</v>
      </c>
      <c r="M48" s="196">
        <v>0</v>
      </c>
      <c r="N48" s="196">
        <v>29</v>
      </c>
      <c r="O48" s="196">
        <v>48.71</v>
      </c>
      <c r="P48" s="196">
        <v>42.4</v>
      </c>
      <c r="Q48" s="196">
        <v>2.46</v>
      </c>
      <c r="R48" s="196">
        <v>8.25</v>
      </c>
      <c r="S48" s="196">
        <v>6.48</v>
      </c>
      <c r="T48" s="196">
        <v>0</v>
      </c>
      <c r="U48" s="196">
        <v>319.97000000000003</v>
      </c>
      <c r="V48" s="196">
        <v>5.09</v>
      </c>
      <c r="W48" s="196">
        <v>11.11</v>
      </c>
      <c r="X48" s="196">
        <v>24.15</v>
      </c>
      <c r="Y48" s="196">
        <v>0</v>
      </c>
      <c r="Z48">
        <v>0</v>
      </c>
      <c r="AA48" s="196">
        <v>8.3000000000000007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48.59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68.33</v>
      </c>
      <c r="AQ48" s="196">
        <v>18.829999999999998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79.349999999999994</v>
      </c>
      <c r="L49" s="196">
        <v>63.06</v>
      </c>
      <c r="M49" s="196">
        <v>0</v>
      </c>
      <c r="N49" s="196">
        <v>29</v>
      </c>
      <c r="O49" s="196">
        <v>48.71</v>
      </c>
      <c r="P49" s="196">
        <v>42.4</v>
      </c>
      <c r="Q49" s="196">
        <v>2.46</v>
      </c>
      <c r="R49" s="196">
        <v>8.25</v>
      </c>
      <c r="S49" s="196">
        <v>6.48</v>
      </c>
      <c r="T49" s="196">
        <v>0</v>
      </c>
      <c r="U49" s="196">
        <v>319.97000000000003</v>
      </c>
      <c r="V49" s="196">
        <v>5.09</v>
      </c>
      <c r="W49" s="196">
        <v>11.11</v>
      </c>
      <c r="X49" s="196">
        <v>24.15</v>
      </c>
      <c r="Y49" s="196">
        <v>0</v>
      </c>
      <c r="Z49">
        <v>0</v>
      </c>
      <c r="AA49" s="196">
        <v>8.3000000000000007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48.59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68.33</v>
      </c>
      <c r="AQ49" s="196">
        <v>18.829999999999998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79.349999999999994</v>
      </c>
      <c r="L50" s="196">
        <v>63.06</v>
      </c>
      <c r="M50" s="196">
        <v>0</v>
      </c>
      <c r="N50" s="196">
        <v>29</v>
      </c>
      <c r="O50" s="196">
        <v>48.71</v>
      </c>
      <c r="P50" s="196">
        <v>42.4</v>
      </c>
      <c r="Q50" s="196">
        <v>2.46</v>
      </c>
      <c r="R50" s="196">
        <v>8.25</v>
      </c>
      <c r="S50" s="196">
        <v>6.48</v>
      </c>
      <c r="T50" s="196">
        <v>0</v>
      </c>
      <c r="U50" s="196">
        <v>319.97000000000003</v>
      </c>
      <c r="V50" s="196">
        <v>5.09</v>
      </c>
      <c r="W50" s="196">
        <v>11.11</v>
      </c>
      <c r="X50" s="196">
        <v>24.15</v>
      </c>
      <c r="Y50" s="196">
        <v>0</v>
      </c>
      <c r="Z50">
        <v>0</v>
      </c>
      <c r="AA50" s="196">
        <v>8.3000000000000007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48.59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68.33</v>
      </c>
      <c r="AQ50" s="196">
        <v>18.829999999999998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79.349999999999994</v>
      </c>
      <c r="L51" s="196">
        <v>63.06</v>
      </c>
      <c r="M51" s="196">
        <v>0</v>
      </c>
      <c r="N51" s="196">
        <v>29</v>
      </c>
      <c r="O51" s="196">
        <v>48.71</v>
      </c>
      <c r="P51" s="196">
        <v>42.4</v>
      </c>
      <c r="Q51" s="196">
        <v>2.46</v>
      </c>
      <c r="R51" s="196">
        <v>8.25</v>
      </c>
      <c r="S51" s="196">
        <v>6.48</v>
      </c>
      <c r="T51" s="196">
        <v>0</v>
      </c>
      <c r="U51" s="196">
        <v>319.97000000000003</v>
      </c>
      <c r="V51" s="196">
        <v>5.09</v>
      </c>
      <c r="W51" s="196">
        <v>11.11</v>
      </c>
      <c r="X51" s="196">
        <v>24.15</v>
      </c>
      <c r="Y51" s="196">
        <v>0</v>
      </c>
      <c r="Z51">
        <v>0</v>
      </c>
      <c r="AA51" s="196">
        <v>8.3000000000000007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48.59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68.33</v>
      </c>
      <c r="AQ51" s="196">
        <v>18.829999999999998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79.349999999999994</v>
      </c>
      <c r="L52" s="196">
        <v>63.06</v>
      </c>
      <c r="M52" s="196">
        <v>0</v>
      </c>
      <c r="N52" s="196">
        <v>29</v>
      </c>
      <c r="O52" s="196">
        <v>48.71</v>
      </c>
      <c r="P52" s="196">
        <v>42.4</v>
      </c>
      <c r="Q52" s="196">
        <v>2.46</v>
      </c>
      <c r="R52" s="196">
        <v>8.25</v>
      </c>
      <c r="S52" s="196">
        <v>6.48</v>
      </c>
      <c r="T52" s="196">
        <v>0</v>
      </c>
      <c r="U52" s="196">
        <v>319.97000000000003</v>
      </c>
      <c r="V52" s="196">
        <v>5.09</v>
      </c>
      <c r="W52" s="196">
        <v>11.11</v>
      </c>
      <c r="X52" s="196">
        <v>24.15</v>
      </c>
      <c r="Y52" s="196">
        <v>0</v>
      </c>
      <c r="Z52">
        <v>0</v>
      </c>
      <c r="AA52" s="196">
        <v>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48.59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68.33</v>
      </c>
      <c r="AQ52" s="196">
        <v>18.829999999999998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79.349999999999994</v>
      </c>
      <c r="L53" s="196">
        <v>63.06</v>
      </c>
      <c r="M53" s="196">
        <v>0</v>
      </c>
      <c r="N53" s="196">
        <v>29</v>
      </c>
      <c r="O53" s="196">
        <v>48.71</v>
      </c>
      <c r="P53" s="196">
        <v>42.4</v>
      </c>
      <c r="Q53" s="196">
        <v>2.46</v>
      </c>
      <c r="R53" s="196">
        <v>8.25</v>
      </c>
      <c r="S53" s="196">
        <v>6.48</v>
      </c>
      <c r="T53" s="196">
        <v>0</v>
      </c>
      <c r="U53" s="196">
        <v>319.97000000000003</v>
      </c>
      <c r="V53" s="196">
        <v>5.09</v>
      </c>
      <c r="W53" s="196">
        <v>11.11</v>
      </c>
      <c r="X53" s="196">
        <v>24.15</v>
      </c>
      <c r="Y53" s="196">
        <v>0</v>
      </c>
      <c r="Z53">
        <v>0</v>
      </c>
      <c r="AA53" s="196">
        <v>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48.59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68.33</v>
      </c>
      <c r="AQ53" s="196">
        <v>18.829999999999998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79.349999999999994</v>
      </c>
      <c r="L54" s="196">
        <v>63.06</v>
      </c>
      <c r="M54" s="196">
        <v>0</v>
      </c>
      <c r="N54" s="196">
        <v>29</v>
      </c>
      <c r="O54" s="196">
        <v>48.71</v>
      </c>
      <c r="P54" s="196">
        <v>42.4</v>
      </c>
      <c r="Q54" s="196">
        <v>2.46</v>
      </c>
      <c r="R54" s="196">
        <v>8.25</v>
      </c>
      <c r="S54" s="196">
        <v>6.48</v>
      </c>
      <c r="T54" s="196">
        <v>0</v>
      </c>
      <c r="U54" s="196">
        <v>319.97000000000003</v>
      </c>
      <c r="V54" s="196">
        <v>5.09</v>
      </c>
      <c r="W54" s="196">
        <v>11.11</v>
      </c>
      <c r="X54" s="196">
        <v>24.15</v>
      </c>
      <c r="Y54" s="196">
        <v>0</v>
      </c>
      <c r="Z54">
        <v>0</v>
      </c>
      <c r="AA54" s="196">
        <v>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48.59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68.33</v>
      </c>
      <c r="AQ54" s="196">
        <v>18.829999999999998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79.349999999999994</v>
      </c>
      <c r="L55" s="196">
        <v>63.06</v>
      </c>
      <c r="M55" s="196">
        <v>0</v>
      </c>
      <c r="N55" s="196">
        <v>29</v>
      </c>
      <c r="O55" s="196">
        <v>48.71</v>
      </c>
      <c r="P55" s="196">
        <v>42.4</v>
      </c>
      <c r="Q55" s="196">
        <v>2.46</v>
      </c>
      <c r="R55" s="196">
        <v>8.25</v>
      </c>
      <c r="S55" s="196">
        <v>6.48</v>
      </c>
      <c r="T55" s="196">
        <v>0</v>
      </c>
      <c r="U55" s="196">
        <v>319.97000000000003</v>
      </c>
      <c r="V55" s="196">
        <v>5.09</v>
      </c>
      <c r="W55" s="196">
        <v>11.11</v>
      </c>
      <c r="X55" s="196">
        <v>24.15</v>
      </c>
      <c r="Y55" s="196">
        <v>0</v>
      </c>
      <c r="Z55">
        <v>0</v>
      </c>
      <c r="AA55" s="196">
        <v>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68.33</v>
      </c>
      <c r="AQ55" s="196">
        <v>18.829999999999998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79.349999999999994</v>
      </c>
      <c r="L56" s="196">
        <v>63.06</v>
      </c>
      <c r="M56" s="196">
        <v>0</v>
      </c>
      <c r="N56" s="196">
        <v>29</v>
      </c>
      <c r="O56" s="196">
        <v>48.71</v>
      </c>
      <c r="P56" s="196">
        <v>42.4</v>
      </c>
      <c r="Q56" s="196">
        <v>2.46</v>
      </c>
      <c r="R56" s="196">
        <v>8.25</v>
      </c>
      <c r="S56" s="196">
        <v>6.48</v>
      </c>
      <c r="T56" s="196">
        <v>0</v>
      </c>
      <c r="U56" s="196">
        <v>319.97000000000003</v>
      </c>
      <c r="V56" s="196">
        <v>5.09</v>
      </c>
      <c r="W56" s="196">
        <v>11.11</v>
      </c>
      <c r="X56" s="196">
        <v>24.15</v>
      </c>
      <c r="Y56" s="196">
        <v>0</v>
      </c>
      <c r="Z56">
        <v>0</v>
      </c>
      <c r="AA56" s="196">
        <v>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68.33</v>
      </c>
      <c r="AQ56" s="196">
        <v>18.829999999999998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79.349999999999994</v>
      </c>
      <c r="L57" s="196">
        <v>63.06</v>
      </c>
      <c r="M57" s="196">
        <v>0</v>
      </c>
      <c r="N57" s="196">
        <v>29</v>
      </c>
      <c r="O57" s="196">
        <v>48.71</v>
      </c>
      <c r="P57" s="196">
        <v>42.4</v>
      </c>
      <c r="Q57" s="196">
        <v>2.46</v>
      </c>
      <c r="R57" s="196">
        <v>8.25</v>
      </c>
      <c r="S57" s="196">
        <v>6.48</v>
      </c>
      <c r="T57" s="196">
        <v>0</v>
      </c>
      <c r="U57" s="196">
        <v>319.97000000000003</v>
      </c>
      <c r="V57" s="196">
        <v>5.09</v>
      </c>
      <c r="W57" s="196">
        <v>11.11</v>
      </c>
      <c r="X57" s="196">
        <v>24.15</v>
      </c>
      <c r="Y57" s="196">
        <v>0</v>
      </c>
      <c r="Z57">
        <v>0</v>
      </c>
      <c r="AA57" s="196">
        <v>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68.33</v>
      </c>
      <c r="AQ57" s="196">
        <v>18.829999999999998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79.349999999999994</v>
      </c>
      <c r="L58" s="196">
        <v>63.06</v>
      </c>
      <c r="M58" s="196">
        <v>0</v>
      </c>
      <c r="N58" s="196">
        <v>29</v>
      </c>
      <c r="O58" s="196">
        <v>48.71</v>
      </c>
      <c r="P58" s="196">
        <v>42.4</v>
      </c>
      <c r="Q58" s="196">
        <v>2.46</v>
      </c>
      <c r="R58" s="196">
        <v>8.25</v>
      </c>
      <c r="S58" s="196">
        <v>6.48</v>
      </c>
      <c r="T58" s="196">
        <v>0</v>
      </c>
      <c r="U58" s="196">
        <v>319.97000000000003</v>
      </c>
      <c r="V58" s="196">
        <v>5.09</v>
      </c>
      <c r="W58" s="196">
        <v>11.11</v>
      </c>
      <c r="X58" s="196">
        <v>24.15</v>
      </c>
      <c r="Y58" s="196">
        <v>0</v>
      </c>
      <c r="Z58">
        <v>0</v>
      </c>
      <c r="AA58" s="196">
        <v>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68.33</v>
      </c>
      <c r="AQ58" s="196">
        <v>18.829999999999998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79.349999999999994</v>
      </c>
      <c r="L59" s="196">
        <v>63.06</v>
      </c>
      <c r="M59" s="196">
        <v>0</v>
      </c>
      <c r="N59" s="196">
        <v>29</v>
      </c>
      <c r="O59" s="196">
        <v>48.71</v>
      </c>
      <c r="P59" s="196">
        <v>42.4</v>
      </c>
      <c r="Q59" s="196">
        <v>2.46</v>
      </c>
      <c r="R59" s="196">
        <v>8.25</v>
      </c>
      <c r="S59" s="196">
        <v>6.48</v>
      </c>
      <c r="T59" s="196">
        <v>0</v>
      </c>
      <c r="U59" s="196">
        <v>319.97000000000003</v>
      </c>
      <c r="V59" s="196">
        <v>5.09</v>
      </c>
      <c r="W59" s="196">
        <v>11.11</v>
      </c>
      <c r="X59" s="196">
        <v>24.15</v>
      </c>
      <c r="Y59" s="196">
        <v>0</v>
      </c>
      <c r="Z59">
        <v>0</v>
      </c>
      <c r="AA59" s="196">
        <v>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68.33</v>
      </c>
      <c r="AQ59" s="196">
        <v>18.829999999999998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79.349999999999994</v>
      </c>
      <c r="L60" s="196">
        <v>63.06</v>
      </c>
      <c r="M60" s="196">
        <v>0</v>
      </c>
      <c r="N60" s="196">
        <v>29</v>
      </c>
      <c r="O60" s="196">
        <v>48.71</v>
      </c>
      <c r="P60" s="196">
        <v>42.4</v>
      </c>
      <c r="Q60" s="196">
        <v>2.46</v>
      </c>
      <c r="R60" s="196">
        <v>8.25</v>
      </c>
      <c r="S60" s="196">
        <v>6.48</v>
      </c>
      <c r="T60" s="196">
        <v>0</v>
      </c>
      <c r="U60" s="196">
        <v>319.97000000000003</v>
      </c>
      <c r="V60" s="196">
        <v>5.09</v>
      </c>
      <c r="W60" s="196">
        <v>11.11</v>
      </c>
      <c r="X60" s="196">
        <v>24.15</v>
      </c>
      <c r="Y60" s="196">
        <v>0</v>
      </c>
      <c r="Z60">
        <v>0</v>
      </c>
      <c r="AA60" s="196">
        <v>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68.33</v>
      </c>
      <c r="AQ60" s="196">
        <v>18.829999999999998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79.349999999999994</v>
      </c>
      <c r="L61" s="196">
        <v>63.06</v>
      </c>
      <c r="M61" s="196">
        <v>0</v>
      </c>
      <c r="N61" s="196">
        <v>29</v>
      </c>
      <c r="O61" s="196">
        <v>48.71</v>
      </c>
      <c r="P61" s="196">
        <v>42.4</v>
      </c>
      <c r="Q61" s="196">
        <v>2.46</v>
      </c>
      <c r="R61" s="196">
        <v>8.25</v>
      </c>
      <c r="S61" s="196">
        <v>6.48</v>
      </c>
      <c r="T61" s="196">
        <v>0</v>
      </c>
      <c r="U61" s="196">
        <v>319.97000000000003</v>
      </c>
      <c r="V61" s="196">
        <v>5.09</v>
      </c>
      <c r="W61" s="196">
        <v>11.11</v>
      </c>
      <c r="X61" s="196">
        <v>24.15</v>
      </c>
      <c r="Y61" s="196">
        <v>0</v>
      </c>
      <c r="Z61">
        <v>0</v>
      </c>
      <c r="AA61" s="196">
        <v>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68.33</v>
      </c>
      <c r="AQ61" s="196">
        <v>18.829999999999998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79.349999999999994</v>
      </c>
      <c r="L62" s="196">
        <v>63.06</v>
      </c>
      <c r="M62" s="196">
        <v>0</v>
      </c>
      <c r="N62" s="196">
        <v>29</v>
      </c>
      <c r="O62" s="196">
        <v>48.71</v>
      </c>
      <c r="P62" s="196">
        <v>42.4</v>
      </c>
      <c r="Q62" s="196">
        <v>2.46</v>
      </c>
      <c r="R62" s="196">
        <v>8.25</v>
      </c>
      <c r="S62" s="196">
        <v>6.48</v>
      </c>
      <c r="T62" s="196">
        <v>0</v>
      </c>
      <c r="U62" s="196">
        <v>319.97000000000003</v>
      </c>
      <c r="V62" s="196">
        <v>5.09</v>
      </c>
      <c r="W62" s="196">
        <v>11.11</v>
      </c>
      <c r="X62" s="196">
        <v>24.15</v>
      </c>
      <c r="Y62" s="196">
        <v>0</v>
      </c>
      <c r="Z62">
        <v>0</v>
      </c>
      <c r="AA62" s="196">
        <v>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68.33</v>
      </c>
      <c r="AQ62" s="196">
        <v>18.829999999999998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79.349999999999994</v>
      </c>
      <c r="L63" s="196">
        <v>62.18</v>
      </c>
      <c r="M63" s="196">
        <v>0</v>
      </c>
      <c r="N63" s="196">
        <v>29</v>
      </c>
      <c r="O63" s="196">
        <v>48.71</v>
      </c>
      <c r="P63" s="196">
        <v>42.4</v>
      </c>
      <c r="Q63" s="196">
        <v>2.46</v>
      </c>
      <c r="R63" s="196">
        <v>8.25</v>
      </c>
      <c r="S63" s="196">
        <v>6.48</v>
      </c>
      <c r="T63" s="196">
        <v>0</v>
      </c>
      <c r="U63" s="196">
        <v>319.97000000000003</v>
      </c>
      <c r="V63" s="196">
        <v>5.09</v>
      </c>
      <c r="W63" s="196">
        <v>11.11</v>
      </c>
      <c r="X63" s="196">
        <v>24.15</v>
      </c>
      <c r="Y63" s="196">
        <v>0</v>
      </c>
      <c r="Z63">
        <v>0</v>
      </c>
      <c r="AA63" s="196">
        <v>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68.33</v>
      </c>
      <c r="AQ63" s="196">
        <v>18.829999999999998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79.349999999999994</v>
      </c>
      <c r="L64" s="196">
        <v>63.06</v>
      </c>
      <c r="M64" s="196">
        <v>0</v>
      </c>
      <c r="N64" s="196">
        <v>29</v>
      </c>
      <c r="O64" s="196">
        <v>48.71</v>
      </c>
      <c r="P64" s="196">
        <v>42.4</v>
      </c>
      <c r="Q64" s="196">
        <v>2.46</v>
      </c>
      <c r="R64" s="196">
        <v>8.25</v>
      </c>
      <c r="S64" s="196">
        <v>6.48</v>
      </c>
      <c r="T64" s="196">
        <v>0</v>
      </c>
      <c r="U64" s="196">
        <v>319.97000000000003</v>
      </c>
      <c r="V64" s="196">
        <v>5.09</v>
      </c>
      <c r="W64" s="196">
        <v>11.11</v>
      </c>
      <c r="X64" s="196">
        <v>24.15</v>
      </c>
      <c r="Y64" s="196">
        <v>0</v>
      </c>
      <c r="Z64">
        <v>0</v>
      </c>
      <c r="AA64" s="196">
        <v>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68.33</v>
      </c>
      <c r="AQ64" s="196">
        <v>18.829999999999998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79.349999999999994</v>
      </c>
      <c r="L65" s="196">
        <v>63.06</v>
      </c>
      <c r="M65" s="196">
        <v>0</v>
      </c>
      <c r="N65" s="196">
        <v>29</v>
      </c>
      <c r="O65" s="196">
        <v>48.71</v>
      </c>
      <c r="P65" s="196">
        <v>42.4</v>
      </c>
      <c r="Q65" s="196">
        <v>2.46</v>
      </c>
      <c r="R65" s="196">
        <v>8.25</v>
      </c>
      <c r="S65" s="196">
        <v>6.48</v>
      </c>
      <c r="T65" s="196">
        <v>0</v>
      </c>
      <c r="U65" s="196">
        <v>319.97000000000003</v>
      </c>
      <c r="V65" s="196">
        <v>5.09</v>
      </c>
      <c r="W65" s="196">
        <v>11.11</v>
      </c>
      <c r="X65" s="196">
        <v>24.15</v>
      </c>
      <c r="Y65" s="196">
        <v>0</v>
      </c>
      <c r="Z65">
        <v>0</v>
      </c>
      <c r="AA65" s="196">
        <v>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68.33</v>
      </c>
      <c r="AQ65" s="196">
        <v>18.829999999999998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79.349999999999994</v>
      </c>
      <c r="L66" s="196">
        <v>63.06</v>
      </c>
      <c r="M66" s="196">
        <v>0</v>
      </c>
      <c r="N66" s="196">
        <v>29</v>
      </c>
      <c r="O66" s="196">
        <v>48.71</v>
      </c>
      <c r="P66" s="196">
        <v>42.4</v>
      </c>
      <c r="Q66" s="196">
        <v>2.46</v>
      </c>
      <c r="R66" s="196">
        <v>8.25</v>
      </c>
      <c r="S66" s="196">
        <v>6.48</v>
      </c>
      <c r="T66" s="196">
        <v>0</v>
      </c>
      <c r="U66" s="196">
        <v>319.97000000000003</v>
      </c>
      <c r="V66" s="196">
        <v>5.09</v>
      </c>
      <c r="W66" s="196">
        <v>11.11</v>
      </c>
      <c r="X66" s="196">
        <v>24.15</v>
      </c>
      <c r="Y66" s="196">
        <v>0</v>
      </c>
      <c r="Z66">
        <v>0</v>
      </c>
      <c r="AA66" s="196">
        <v>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68.33</v>
      </c>
      <c r="AQ66" s="196">
        <v>18.829999999999998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79.349999999999994</v>
      </c>
      <c r="L67" s="196">
        <v>63.06</v>
      </c>
      <c r="M67" s="196">
        <v>0</v>
      </c>
      <c r="N67" s="196">
        <v>29</v>
      </c>
      <c r="O67" s="196">
        <v>48.71</v>
      </c>
      <c r="P67" s="196">
        <v>42.4</v>
      </c>
      <c r="Q67" s="196">
        <v>2.46</v>
      </c>
      <c r="R67" s="196">
        <v>8.25</v>
      </c>
      <c r="S67" s="196">
        <v>6.48</v>
      </c>
      <c r="T67" s="196">
        <v>0</v>
      </c>
      <c r="U67" s="196">
        <v>319.97000000000003</v>
      </c>
      <c r="V67" s="196">
        <v>5.09</v>
      </c>
      <c r="W67" s="196">
        <v>11.11</v>
      </c>
      <c r="X67" s="196">
        <v>24.15</v>
      </c>
      <c r="Y67" s="196">
        <v>0</v>
      </c>
      <c r="Z67">
        <v>0</v>
      </c>
      <c r="AA67" s="196">
        <v>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43.59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68.33</v>
      </c>
      <c r="AQ67" s="196">
        <v>18.829999999999998</v>
      </c>
      <c r="AR67" s="196">
        <v>26.3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79.349999999999994</v>
      </c>
      <c r="L68" s="196">
        <v>63.06</v>
      </c>
      <c r="M68" s="196">
        <v>0</v>
      </c>
      <c r="N68" s="196">
        <v>29</v>
      </c>
      <c r="O68" s="196">
        <v>48.71</v>
      </c>
      <c r="P68" s="196">
        <v>42.4</v>
      </c>
      <c r="Q68" s="196">
        <v>2.46</v>
      </c>
      <c r="R68" s="196">
        <v>8.25</v>
      </c>
      <c r="S68" s="196">
        <v>6.48</v>
      </c>
      <c r="T68" s="196">
        <v>0</v>
      </c>
      <c r="U68" s="196">
        <v>319.97000000000003</v>
      </c>
      <c r="V68" s="196">
        <v>5.09</v>
      </c>
      <c r="W68" s="196">
        <v>11.11</v>
      </c>
      <c r="X68" s="196">
        <v>24.15</v>
      </c>
      <c r="Y68" s="196">
        <v>0</v>
      </c>
      <c r="Z68">
        <v>0</v>
      </c>
      <c r="AA68" s="196">
        <v>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43.59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68.33</v>
      </c>
      <c r="AQ68" s="196">
        <v>18.829999999999998</v>
      </c>
      <c r="AR68" s="196">
        <v>26.3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79.349999999999994</v>
      </c>
      <c r="L69" s="196">
        <v>63.06</v>
      </c>
      <c r="M69" s="196">
        <v>0</v>
      </c>
      <c r="N69" s="196">
        <v>29</v>
      </c>
      <c r="O69" s="196">
        <v>48.71</v>
      </c>
      <c r="P69" s="196">
        <v>42.4</v>
      </c>
      <c r="Q69" s="196">
        <v>2.46</v>
      </c>
      <c r="R69" s="196">
        <v>8.25</v>
      </c>
      <c r="S69" s="196">
        <v>6.48</v>
      </c>
      <c r="T69" s="196">
        <v>0</v>
      </c>
      <c r="U69" s="196">
        <v>319.97000000000003</v>
      </c>
      <c r="V69" s="196">
        <v>5.09</v>
      </c>
      <c r="W69" s="196">
        <v>11.11</v>
      </c>
      <c r="X69" s="196">
        <v>24.15</v>
      </c>
      <c r="Y69" s="196">
        <v>0</v>
      </c>
      <c r="Z69">
        <v>0</v>
      </c>
      <c r="AA69" s="196">
        <v>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43.59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68.33</v>
      </c>
      <c r="AQ69" s="196">
        <v>18.829999999999998</v>
      </c>
      <c r="AR69" s="196">
        <v>22.53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79.349999999999994</v>
      </c>
      <c r="L70" s="196">
        <v>63.06</v>
      </c>
      <c r="M70" s="196">
        <v>0</v>
      </c>
      <c r="N70" s="196">
        <v>29</v>
      </c>
      <c r="O70" s="196">
        <v>48.71</v>
      </c>
      <c r="P70" s="196">
        <v>42.4</v>
      </c>
      <c r="Q70" s="196">
        <v>2.46</v>
      </c>
      <c r="R70" s="196">
        <v>8.25</v>
      </c>
      <c r="S70" s="196">
        <v>6.48</v>
      </c>
      <c r="T70" s="196">
        <v>0</v>
      </c>
      <c r="U70" s="196">
        <v>319.97000000000003</v>
      </c>
      <c r="V70" s="196">
        <v>5.09</v>
      </c>
      <c r="W70" s="196">
        <v>11.11</v>
      </c>
      <c r="X70" s="196">
        <v>24.15</v>
      </c>
      <c r="Y70" s="196">
        <v>0</v>
      </c>
      <c r="Z70">
        <v>0</v>
      </c>
      <c r="AA70" s="196">
        <v>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43.59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68.33</v>
      </c>
      <c r="AQ70" s="196">
        <v>18.829999999999998</v>
      </c>
      <c r="AR70" s="196">
        <v>12.47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79.349999999999994</v>
      </c>
      <c r="L71" s="196">
        <v>63.06</v>
      </c>
      <c r="M71" s="196">
        <v>0</v>
      </c>
      <c r="N71" s="196">
        <v>29</v>
      </c>
      <c r="O71" s="196">
        <v>48.71</v>
      </c>
      <c r="P71" s="196">
        <v>42.4</v>
      </c>
      <c r="Q71" s="196">
        <v>2.46</v>
      </c>
      <c r="R71" s="196">
        <v>8.25</v>
      </c>
      <c r="S71" s="196">
        <v>6.48</v>
      </c>
      <c r="T71" s="196">
        <v>0</v>
      </c>
      <c r="U71" s="196">
        <v>319.97000000000003</v>
      </c>
      <c r="V71" s="196">
        <v>5.09</v>
      </c>
      <c r="W71" s="196">
        <v>10.83</v>
      </c>
      <c r="X71" s="196">
        <v>24.15</v>
      </c>
      <c r="Y71" s="196">
        <v>0</v>
      </c>
      <c r="Z71">
        <v>0</v>
      </c>
      <c r="AA71" s="196">
        <v>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55.8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68.33</v>
      </c>
      <c r="AQ71" s="196">
        <v>18.829999999999998</v>
      </c>
      <c r="AR71" s="196">
        <v>4.0999999999999996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79.349999999999994</v>
      </c>
      <c r="L72" s="196">
        <v>63.06</v>
      </c>
      <c r="M72" s="196">
        <v>0</v>
      </c>
      <c r="N72" s="196">
        <v>29</v>
      </c>
      <c r="O72" s="196">
        <v>48.71</v>
      </c>
      <c r="P72" s="196">
        <v>42.4</v>
      </c>
      <c r="Q72" s="196">
        <v>2.46</v>
      </c>
      <c r="R72" s="196">
        <v>8.25</v>
      </c>
      <c r="S72" s="196">
        <v>6.48</v>
      </c>
      <c r="T72" s="196">
        <v>0</v>
      </c>
      <c r="U72" s="196">
        <v>319.97000000000003</v>
      </c>
      <c r="V72" s="196">
        <v>5.09</v>
      </c>
      <c r="W72" s="196">
        <v>10.83</v>
      </c>
      <c r="X72" s="196">
        <v>24.15</v>
      </c>
      <c r="Y72" s="196">
        <v>0</v>
      </c>
      <c r="Z72">
        <v>0</v>
      </c>
      <c r="AA72" s="196">
        <v>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55.8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68.33</v>
      </c>
      <c r="AQ72" s="196">
        <v>18.829999999999998</v>
      </c>
      <c r="AR72" s="196">
        <v>1.59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79.349999999999994</v>
      </c>
      <c r="L73" s="196">
        <v>63.06</v>
      </c>
      <c r="M73" s="196">
        <v>0</v>
      </c>
      <c r="N73" s="196">
        <v>29</v>
      </c>
      <c r="O73" s="196">
        <v>48.71</v>
      </c>
      <c r="P73" s="196">
        <v>42.4</v>
      </c>
      <c r="Q73" s="196">
        <v>2.46</v>
      </c>
      <c r="R73" s="196">
        <v>8.25</v>
      </c>
      <c r="S73" s="196">
        <v>6.48</v>
      </c>
      <c r="T73" s="196">
        <v>0</v>
      </c>
      <c r="U73" s="196">
        <v>319.97000000000003</v>
      </c>
      <c r="V73" s="196">
        <v>5.09</v>
      </c>
      <c r="W73" s="196">
        <v>10.83</v>
      </c>
      <c r="X73" s="196">
        <v>24.15</v>
      </c>
      <c r="Y73" s="196">
        <v>0</v>
      </c>
      <c r="Z73">
        <v>0</v>
      </c>
      <c r="AA73" s="196">
        <v>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55.83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68.33</v>
      </c>
      <c r="AQ73" s="196">
        <v>18.829999999999998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79.349999999999994</v>
      </c>
      <c r="L74" s="196">
        <v>63.06</v>
      </c>
      <c r="M74" s="196">
        <v>0</v>
      </c>
      <c r="N74" s="196">
        <v>29</v>
      </c>
      <c r="O74" s="196">
        <v>48.71</v>
      </c>
      <c r="P74" s="196">
        <v>42.4</v>
      </c>
      <c r="Q74" s="196">
        <v>2.46</v>
      </c>
      <c r="R74" s="196">
        <v>8.25</v>
      </c>
      <c r="S74" s="196">
        <v>6.48</v>
      </c>
      <c r="T74" s="196">
        <v>0</v>
      </c>
      <c r="U74" s="196">
        <v>319.97000000000003</v>
      </c>
      <c r="V74" s="196">
        <v>5.09</v>
      </c>
      <c r="W74" s="196">
        <v>10.83</v>
      </c>
      <c r="X74" s="196">
        <v>24.15</v>
      </c>
      <c r="Y74" s="196">
        <v>0</v>
      </c>
      <c r="Z74">
        <v>0</v>
      </c>
      <c r="AA74" s="196">
        <v>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55.83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68.33</v>
      </c>
      <c r="AQ74" s="196">
        <v>18.829999999999998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79.349999999999994</v>
      </c>
      <c r="L75" s="196">
        <v>63.06</v>
      </c>
      <c r="M75" s="196">
        <v>0</v>
      </c>
      <c r="N75" s="196">
        <v>29</v>
      </c>
      <c r="O75" s="196">
        <v>48.71</v>
      </c>
      <c r="P75" s="196">
        <v>42.4</v>
      </c>
      <c r="Q75" s="196">
        <v>2.46</v>
      </c>
      <c r="R75" s="196">
        <v>8.25</v>
      </c>
      <c r="S75" s="196">
        <v>6.48</v>
      </c>
      <c r="T75" s="196">
        <v>0</v>
      </c>
      <c r="U75" s="196">
        <v>319.97000000000003</v>
      </c>
      <c r="V75" s="196">
        <v>5.09</v>
      </c>
      <c r="W75" s="196">
        <v>10.83</v>
      </c>
      <c r="X75" s="196">
        <v>24.15</v>
      </c>
      <c r="Y75" s="196">
        <v>0</v>
      </c>
      <c r="Z75">
        <v>0</v>
      </c>
      <c r="AA75" s="196">
        <v>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56.73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68.33</v>
      </c>
      <c r="AQ75" s="196">
        <v>18.829999999999998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79.349999999999994</v>
      </c>
      <c r="L76" s="196">
        <v>63.06</v>
      </c>
      <c r="M76" s="196">
        <v>0</v>
      </c>
      <c r="N76" s="196">
        <v>29</v>
      </c>
      <c r="O76" s="196">
        <v>48.71</v>
      </c>
      <c r="P76" s="196">
        <v>42.4</v>
      </c>
      <c r="Q76" s="196">
        <v>2.46</v>
      </c>
      <c r="R76" s="196">
        <v>8.25</v>
      </c>
      <c r="S76" s="196">
        <v>6.48</v>
      </c>
      <c r="T76" s="196">
        <v>0</v>
      </c>
      <c r="U76" s="196">
        <v>319.97000000000003</v>
      </c>
      <c r="V76" s="196">
        <v>5.09</v>
      </c>
      <c r="W76" s="196">
        <v>10.83</v>
      </c>
      <c r="X76" s="196">
        <v>24.15</v>
      </c>
      <c r="Y76" s="196">
        <v>0</v>
      </c>
      <c r="Z76">
        <v>0</v>
      </c>
      <c r="AA76" s="196">
        <v>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56.73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68.33</v>
      </c>
      <c r="AQ76" s="196">
        <v>18.829999999999998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79.349999999999994</v>
      </c>
      <c r="L77" s="196">
        <v>63.06</v>
      </c>
      <c r="M77" s="196">
        <v>0</v>
      </c>
      <c r="N77" s="196">
        <v>29</v>
      </c>
      <c r="O77" s="196">
        <v>48.71</v>
      </c>
      <c r="P77" s="196">
        <v>42.4</v>
      </c>
      <c r="Q77" s="196">
        <v>2.46</v>
      </c>
      <c r="R77" s="196">
        <v>8.25</v>
      </c>
      <c r="S77" s="196">
        <v>6.48</v>
      </c>
      <c r="T77" s="196">
        <v>0</v>
      </c>
      <c r="U77" s="196">
        <v>319.97000000000003</v>
      </c>
      <c r="V77" s="196">
        <v>5.09</v>
      </c>
      <c r="W77" s="196">
        <v>10.83</v>
      </c>
      <c r="X77" s="196">
        <v>24.15</v>
      </c>
      <c r="Y77" s="196">
        <v>0</v>
      </c>
      <c r="Z77">
        <v>0</v>
      </c>
      <c r="AA77" s="196">
        <v>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56.73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68.33</v>
      </c>
      <c r="AQ77" s="196">
        <v>18.829999999999998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79.349999999999994</v>
      </c>
      <c r="L78" s="196">
        <v>63.06</v>
      </c>
      <c r="M78" s="196">
        <v>0</v>
      </c>
      <c r="N78" s="196">
        <v>29</v>
      </c>
      <c r="O78" s="196">
        <v>48.71</v>
      </c>
      <c r="P78" s="196">
        <v>42.4</v>
      </c>
      <c r="Q78" s="196">
        <v>2.46</v>
      </c>
      <c r="R78" s="196">
        <v>8.25</v>
      </c>
      <c r="S78" s="196">
        <v>6.48</v>
      </c>
      <c r="T78" s="196">
        <v>0</v>
      </c>
      <c r="U78" s="196">
        <v>319.97000000000003</v>
      </c>
      <c r="V78" s="196">
        <v>5.09</v>
      </c>
      <c r="W78" s="196">
        <v>10.83</v>
      </c>
      <c r="X78" s="196">
        <v>24.15</v>
      </c>
      <c r="Y78" s="196">
        <v>0</v>
      </c>
      <c r="Z78">
        <v>0</v>
      </c>
      <c r="AA78" s="196">
        <v>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56.73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68.33</v>
      </c>
      <c r="AQ78" s="196">
        <v>18.829999999999998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79.349999999999994</v>
      </c>
      <c r="L79" s="196">
        <v>63.06</v>
      </c>
      <c r="M79" s="196">
        <v>0</v>
      </c>
      <c r="N79" s="196">
        <v>29</v>
      </c>
      <c r="O79" s="196">
        <v>48.71</v>
      </c>
      <c r="P79" s="196">
        <v>42.4</v>
      </c>
      <c r="Q79" s="196">
        <v>2.46</v>
      </c>
      <c r="R79" s="196">
        <v>8.25</v>
      </c>
      <c r="S79" s="196">
        <v>6.48</v>
      </c>
      <c r="T79" s="196">
        <v>0</v>
      </c>
      <c r="U79" s="196">
        <v>319.97000000000003</v>
      </c>
      <c r="V79" s="196">
        <v>5.09</v>
      </c>
      <c r="W79" s="196">
        <v>10.83</v>
      </c>
      <c r="X79" s="196">
        <v>24.15</v>
      </c>
      <c r="Y79" s="196">
        <v>0</v>
      </c>
      <c r="Z79">
        <v>0</v>
      </c>
      <c r="AA79" s="196">
        <v>8.3000000000000007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57.6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68.33</v>
      </c>
      <c r="AQ79" s="196">
        <v>18.829999999999998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79.349999999999994</v>
      </c>
      <c r="L80" s="196">
        <v>63.06</v>
      </c>
      <c r="M80" s="196">
        <v>0</v>
      </c>
      <c r="N80" s="196">
        <v>29</v>
      </c>
      <c r="O80" s="196">
        <v>48.71</v>
      </c>
      <c r="P80" s="196">
        <v>42.4</v>
      </c>
      <c r="Q80" s="196">
        <v>2.46</v>
      </c>
      <c r="R80" s="196">
        <v>8.25</v>
      </c>
      <c r="S80" s="196">
        <v>6.48</v>
      </c>
      <c r="T80" s="196">
        <v>0</v>
      </c>
      <c r="U80" s="196">
        <v>319.97000000000003</v>
      </c>
      <c r="V80" s="196">
        <v>5.09</v>
      </c>
      <c r="W80" s="196">
        <v>10.83</v>
      </c>
      <c r="X80" s="196">
        <v>24.15</v>
      </c>
      <c r="Y80" s="196">
        <v>0</v>
      </c>
      <c r="Z80">
        <v>0</v>
      </c>
      <c r="AA80" s="196">
        <v>8.3000000000000007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57.6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68.33</v>
      </c>
      <c r="AQ80" s="196">
        <v>18.829999999999998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79.349999999999994</v>
      </c>
      <c r="L81" s="196">
        <v>63.06</v>
      </c>
      <c r="M81" s="196">
        <v>0</v>
      </c>
      <c r="N81" s="196">
        <v>29</v>
      </c>
      <c r="O81" s="196">
        <v>48.71</v>
      </c>
      <c r="P81" s="196">
        <v>42.4</v>
      </c>
      <c r="Q81" s="196">
        <v>2.46</v>
      </c>
      <c r="R81" s="196">
        <v>8.25</v>
      </c>
      <c r="S81" s="196">
        <v>6.48</v>
      </c>
      <c r="T81" s="196">
        <v>0</v>
      </c>
      <c r="U81" s="196">
        <v>319.97000000000003</v>
      </c>
      <c r="V81" s="196">
        <v>5.09</v>
      </c>
      <c r="W81" s="196">
        <v>11.11</v>
      </c>
      <c r="X81" s="196">
        <v>24.15</v>
      </c>
      <c r="Y81" s="196">
        <v>0</v>
      </c>
      <c r="Z81">
        <v>0</v>
      </c>
      <c r="AA81" s="196">
        <v>8.3000000000000007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57.6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68.33</v>
      </c>
      <c r="AQ81" s="196">
        <v>18.829999999999998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79.349999999999994</v>
      </c>
      <c r="L82" s="196">
        <v>63.06</v>
      </c>
      <c r="M82" s="196">
        <v>0</v>
      </c>
      <c r="N82" s="196">
        <v>29</v>
      </c>
      <c r="O82" s="196">
        <v>48.71</v>
      </c>
      <c r="P82" s="196">
        <v>42.4</v>
      </c>
      <c r="Q82" s="196">
        <v>2.46</v>
      </c>
      <c r="R82" s="196">
        <v>8.25</v>
      </c>
      <c r="S82" s="196">
        <v>6.48</v>
      </c>
      <c r="T82" s="196">
        <v>0</v>
      </c>
      <c r="U82" s="196">
        <v>319.97000000000003</v>
      </c>
      <c r="V82" s="196">
        <v>5.09</v>
      </c>
      <c r="W82" s="196">
        <v>11.11</v>
      </c>
      <c r="X82" s="196">
        <v>24.15</v>
      </c>
      <c r="Y82" s="196">
        <v>0</v>
      </c>
      <c r="Z82">
        <v>0</v>
      </c>
      <c r="AA82" s="196">
        <v>8.58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57.6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68.33</v>
      </c>
      <c r="AQ82" s="196">
        <v>18.829999999999998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79.349999999999994</v>
      </c>
      <c r="L83" s="196">
        <v>63.06</v>
      </c>
      <c r="M83" s="196">
        <v>0</v>
      </c>
      <c r="N83" s="196">
        <v>29</v>
      </c>
      <c r="O83" s="196">
        <v>48.71</v>
      </c>
      <c r="P83" s="196">
        <v>42.4</v>
      </c>
      <c r="Q83" s="196">
        <v>2.46</v>
      </c>
      <c r="R83" s="196">
        <v>8.25</v>
      </c>
      <c r="S83" s="196">
        <v>6.48</v>
      </c>
      <c r="T83" s="196">
        <v>0</v>
      </c>
      <c r="U83" s="196">
        <v>319.97000000000003</v>
      </c>
      <c r="V83" s="196">
        <v>5.09</v>
      </c>
      <c r="W83" s="196">
        <v>11.11</v>
      </c>
      <c r="X83" s="196">
        <v>24.15</v>
      </c>
      <c r="Y83" s="196">
        <v>0</v>
      </c>
      <c r="Z83">
        <v>0</v>
      </c>
      <c r="AA83" s="196">
        <v>8.58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57.6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68.33</v>
      </c>
      <c r="AQ83" s="196">
        <v>18.829999999999998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79.349999999999994</v>
      </c>
      <c r="L84" s="196">
        <v>63.06</v>
      </c>
      <c r="M84" s="196">
        <v>0</v>
      </c>
      <c r="N84" s="196">
        <v>29</v>
      </c>
      <c r="O84" s="196">
        <v>48.71</v>
      </c>
      <c r="P84" s="196">
        <v>42.4</v>
      </c>
      <c r="Q84" s="196">
        <v>2.46</v>
      </c>
      <c r="R84" s="196">
        <v>8.25</v>
      </c>
      <c r="S84" s="196">
        <v>6.48</v>
      </c>
      <c r="T84" s="196">
        <v>0</v>
      </c>
      <c r="U84" s="196">
        <v>319.97000000000003</v>
      </c>
      <c r="V84" s="196">
        <v>5.09</v>
      </c>
      <c r="W84" s="196">
        <v>11.11</v>
      </c>
      <c r="X84" s="196">
        <v>24.15</v>
      </c>
      <c r="Y84" s="196">
        <v>0</v>
      </c>
      <c r="Z84">
        <v>0</v>
      </c>
      <c r="AA84" s="196">
        <v>8.58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57.6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68.33</v>
      </c>
      <c r="AQ84" s="196">
        <v>18.829999999999998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79.349999999999994</v>
      </c>
      <c r="L85" s="196">
        <v>63.06</v>
      </c>
      <c r="M85" s="196">
        <v>0</v>
      </c>
      <c r="N85" s="196">
        <v>29</v>
      </c>
      <c r="O85" s="196">
        <v>48.71</v>
      </c>
      <c r="P85" s="196">
        <v>42.4</v>
      </c>
      <c r="Q85" s="196">
        <v>2.46</v>
      </c>
      <c r="R85" s="196">
        <v>8.25</v>
      </c>
      <c r="S85" s="196">
        <v>6.48</v>
      </c>
      <c r="T85" s="196">
        <v>0</v>
      </c>
      <c r="U85" s="196">
        <v>319.97000000000003</v>
      </c>
      <c r="V85" s="196">
        <v>5.09</v>
      </c>
      <c r="W85" s="196">
        <v>11.11</v>
      </c>
      <c r="X85" s="196">
        <v>24.15</v>
      </c>
      <c r="Y85" s="196">
        <v>0</v>
      </c>
      <c r="Z85">
        <v>0</v>
      </c>
      <c r="AA85" s="196">
        <v>8.58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68.33</v>
      </c>
      <c r="AQ85" s="196">
        <v>18.829999999999998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79.349999999999994</v>
      </c>
      <c r="L86" s="196">
        <v>63.06</v>
      </c>
      <c r="M86" s="196">
        <v>0</v>
      </c>
      <c r="N86" s="196">
        <v>29</v>
      </c>
      <c r="O86" s="196">
        <v>48.71</v>
      </c>
      <c r="P86" s="196">
        <v>42.4</v>
      </c>
      <c r="Q86" s="196">
        <v>2.46</v>
      </c>
      <c r="R86" s="196">
        <v>8.25</v>
      </c>
      <c r="S86" s="196">
        <v>6.48</v>
      </c>
      <c r="T86" s="196">
        <v>0</v>
      </c>
      <c r="U86" s="196">
        <v>319.97000000000003</v>
      </c>
      <c r="V86" s="196">
        <v>5.09</v>
      </c>
      <c r="W86" s="196">
        <v>11.11</v>
      </c>
      <c r="X86" s="196">
        <v>24.15</v>
      </c>
      <c r="Y86" s="196">
        <v>0</v>
      </c>
      <c r="Z86">
        <v>0</v>
      </c>
      <c r="AA86" s="196">
        <v>8.58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68.33</v>
      </c>
      <c r="AQ86" s="196">
        <v>18.829999999999998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79.349999999999994</v>
      </c>
      <c r="L87" s="196">
        <v>63.06</v>
      </c>
      <c r="M87" s="196">
        <v>0</v>
      </c>
      <c r="N87" s="196">
        <v>29</v>
      </c>
      <c r="O87" s="196">
        <v>48.71</v>
      </c>
      <c r="P87" s="196">
        <v>42.4</v>
      </c>
      <c r="Q87" s="196">
        <v>2.46</v>
      </c>
      <c r="R87" s="196">
        <v>8.25</v>
      </c>
      <c r="S87" s="196">
        <v>6.48</v>
      </c>
      <c r="T87" s="196">
        <v>0</v>
      </c>
      <c r="U87" s="196">
        <v>319.97000000000003</v>
      </c>
      <c r="V87" s="196">
        <v>5.09</v>
      </c>
      <c r="W87" s="196">
        <v>11.11</v>
      </c>
      <c r="X87" s="196">
        <v>24.15</v>
      </c>
      <c r="Y87" s="196">
        <v>0</v>
      </c>
      <c r="Z87">
        <v>0</v>
      </c>
      <c r="AA87" s="196">
        <v>8.58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47.56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68.33</v>
      </c>
      <c r="AQ87" s="196">
        <v>18.829999999999998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79.349999999999994</v>
      </c>
      <c r="L88" s="196">
        <v>63.06</v>
      </c>
      <c r="M88" s="196">
        <v>0</v>
      </c>
      <c r="N88" s="196">
        <v>29</v>
      </c>
      <c r="O88" s="196">
        <v>48.71</v>
      </c>
      <c r="P88" s="196">
        <v>42.4</v>
      </c>
      <c r="Q88" s="196">
        <v>2.46</v>
      </c>
      <c r="R88" s="196">
        <v>8.25</v>
      </c>
      <c r="S88" s="196">
        <v>6.48</v>
      </c>
      <c r="T88" s="196">
        <v>0</v>
      </c>
      <c r="U88" s="196">
        <v>319.97000000000003</v>
      </c>
      <c r="V88" s="196">
        <v>5.09</v>
      </c>
      <c r="W88" s="196">
        <v>11.11</v>
      </c>
      <c r="X88" s="196">
        <v>24.15</v>
      </c>
      <c r="Y88" s="196">
        <v>0</v>
      </c>
      <c r="Z88">
        <v>0</v>
      </c>
      <c r="AA88" s="196">
        <v>8.58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47.56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68.33</v>
      </c>
      <c r="AQ88" s="196">
        <v>18.829999999999998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79.349999999999994</v>
      </c>
      <c r="L89" s="196">
        <v>63.06</v>
      </c>
      <c r="M89" s="196">
        <v>0</v>
      </c>
      <c r="N89" s="196">
        <v>29</v>
      </c>
      <c r="O89" s="196">
        <v>48.71</v>
      </c>
      <c r="P89" s="196">
        <v>42.4</v>
      </c>
      <c r="Q89" s="196">
        <v>0</v>
      </c>
      <c r="R89" s="196">
        <v>8.25</v>
      </c>
      <c r="S89" s="196">
        <v>2.9</v>
      </c>
      <c r="T89" s="196">
        <v>0</v>
      </c>
      <c r="U89" s="196">
        <v>319.97000000000003</v>
      </c>
      <c r="V89" s="196">
        <v>5.09</v>
      </c>
      <c r="W89" s="196">
        <v>11.11</v>
      </c>
      <c r="X89" s="196">
        <v>24.15</v>
      </c>
      <c r="Y89" s="196">
        <v>0</v>
      </c>
      <c r="Z89">
        <v>0</v>
      </c>
      <c r="AA89" s="196">
        <v>8.58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68.33</v>
      </c>
      <c r="AQ89" s="196">
        <v>18.829999999999998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79.349999999999994</v>
      </c>
      <c r="L90" s="196">
        <v>63.06</v>
      </c>
      <c r="M90" s="196">
        <v>0</v>
      </c>
      <c r="N90" s="196">
        <v>29</v>
      </c>
      <c r="O90" s="196">
        <v>48.71</v>
      </c>
      <c r="P90" s="196">
        <v>42.4</v>
      </c>
      <c r="Q90" s="196">
        <v>0</v>
      </c>
      <c r="R90" s="196">
        <v>8.25</v>
      </c>
      <c r="S90" s="196">
        <v>2.9</v>
      </c>
      <c r="T90" s="196">
        <v>0</v>
      </c>
      <c r="U90" s="196">
        <v>319.97000000000003</v>
      </c>
      <c r="V90" s="196">
        <v>5.09</v>
      </c>
      <c r="W90" s="196">
        <v>11.11</v>
      </c>
      <c r="X90" s="196">
        <v>24.15</v>
      </c>
      <c r="Y90" s="196">
        <v>0</v>
      </c>
      <c r="Z90">
        <v>0</v>
      </c>
      <c r="AA90" s="196">
        <v>8.58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68.33</v>
      </c>
      <c r="AQ90" s="196">
        <v>18.829999999999998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79.349999999999994</v>
      </c>
      <c r="L91" s="196">
        <v>63.06</v>
      </c>
      <c r="M91" s="196">
        <v>0</v>
      </c>
      <c r="N91" s="196">
        <v>29</v>
      </c>
      <c r="O91" s="196">
        <v>48.71</v>
      </c>
      <c r="P91" s="196">
        <v>42.4</v>
      </c>
      <c r="Q91" s="196">
        <v>0</v>
      </c>
      <c r="R91" s="196">
        <v>8.25</v>
      </c>
      <c r="S91" s="196">
        <v>2.9</v>
      </c>
      <c r="T91" s="196">
        <v>0</v>
      </c>
      <c r="U91" s="196">
        <v>319.97000000000003</v>
      </c>
      <c r="V91" s="196">
        <v>5.09</v>
      </c>
      <c r="W91" s="196">
        <v>11.11</v>
      </c>
      <c r="X91" s="196">
        <v>24.15</v>
      </c>
      <c r="Y91" s="196">
        <v>0</v>
      </c>
      <c r="Z91">
        <v>0</v>
      </c>
      <c r="AA91" s="196">
        <v>8.58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68.33</v>
      </c>
      <c r="AQ91" s="196">
        <v>18.829999999999998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79.349999999999994</v>
      </c>
      <c r="L92" s="196">
        <v>63.06</v>
      </c>
      <c r="M92" s="196">
        <v>0</v>
      </c>
      <c r="N92" s="196">
        <v>29</v>
      </c>
      <c r="O92" s="196">
        <v>48.71</v>
      </c>
      <c r="P92" s="196">
        <v>42.4</v>
      </c>
      <c r="Q92" s="196">
        <v>0</v>
      </c>
      <c r="R92" s="196">
        <v>8.25</v>
      </c>
      <c r="S92" s="196">
        <v>2.9</v>
      </c>
      <c r="T92" s="196">
        <v>0</v>
      </c>
      <c r="U92" s="196">
        <v>319.97000000000003</v>
      </c>
      <c r="V92" s="196">
        <v>5.09</v>
      </c>
      <c r="W92" s="196">
        <v>11.11</v>
      </c>
      <c r="X92" s="196">
        <v>24.15</v>
      </c>
      <c r="Y92" s="196">
        <v>0</v>
      </c>
      <c r="Z92">
        <v>0</v>
      </c>
      <c r="AA92" s="196">
        <v>8.58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68.33</v>
      </c>
      <c r="AQ92" s="196">
        <v>18.829999999999998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79.349999999999994</v>
      </c>
      <c r="L93" s="196">
        <v>53.18</v>
      </c>
      <c r="M93" s="196">
        <v>0</v>
      </c>
      <c r="N93" s="196">
        <v>29</v>
      </c>
      <c r="O93" s="196">
        <v>48.71</v>
      </c>
      <c r="P93" s="196">
        <v>42.4</v>
      </c>
      <c r="Q93" s="196">
        <v>0</v>
      </c>
      <c r="R93" s="196">
        <v>8.25</v>
      </c>
      <c r="S93" s="196">
        <v>2.9</v>
      </c>
      <c r="T93" s="196">
        <v>0</v>
      </c>
      <c r="U93" s="196">
        <v>319.97000000000003</v>
      </c>
      <c r="V93" s="196">
        <v>5.09</v>
      </c>
      <c r="W93" s="196">
        <v>11.11</v>
      </c>
      <c r="X93" s="196">
        <v>24.15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68.33</v>
      </c>
      <c r="AQ93" s="196">
        <v>18.829999999999998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79.349999999999994</v>
      </c>
      <c r="L94" s="196">
        <v>43.51</v>
      </c>
      <c r="M94" s="196">
        <v>0</v>
      </c>
      <c r="N94" s="196">
        <v>29</v>
      </c>
      <c r="O94" s="196">
        <v>48.71</v>
      </c>
      <c r="P94" s="196">
        <v>42.4</v>
      </c>
      <c r="Q94" s="196">
        <v>0</v>
      </c>
      <c r="R94" s="196">
        <v>8.25</v>
      </c>
      <c r="S94" s="196">
        <v>2.9</v>
      </c>
      <c r="T94" s="196">
        <v>0</v>
      </c>
      <c r="U94" s="196">
        <v>319.97000000000003</v>
      </c>
      <c r="V94" s="196">
        <v>5.09</v>
      </c>
      <c r="W94" s="196">
        <v>11.11</v>
      </c>
      <c r="X94" s="196">
        <v>24.15</v>
      </c>
      <c r="Y94" s="196">
        <v>0</v>
      </c>
      <c r="Z94">
        <v>0</v>
      </c>
      <c r="AA94" s="196">
        <v>8.58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68.33</v>
      </c>
      <c r="AQ94" s="196">
        <v>18.829999999999998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79.349999999999994</v>
      </c>
      <c r="L95" s="196">
        <v>33.840000000000003</v>
      </c>
      <c r="M95" s="196">
        <v>0</v>
      </c>
      <c r="N95" s="196">
        <v>29</v>
      </c>
      <c r="O95" s="196">
        <v>48.71</v>
      </c>
      <c r="P95" s="196">
        <v>42.4</v>
      </c>
      <c r="Q95" s="196">
        <v>0</v>
      </c>
      <c r="R95" s="196">
        <v>8.25</v>
      </c>
      <c r="S95" s="196">
        <v>2.9</v>
      </c>
      <c r="T95" s="196">
        <v>0</v>
      </c>
      <c r="U95" s="196">
        <v>319.97000000000003</v>
      </c>
      <c r="V95" s="196">
        <v>5.09</v>
      </c>
      <c r="W95" s="196">
        <v>11.11</v>
      </c>
      <c r="X95" s="196">
        <v>24.15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68.33</v>
      </c>
      <c r="AQ95" s="196">
        <v>18.829999999999998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79.349999999999994</v>
      </c>
      <c r="L96" s="196">
        <v>33.840000000000003</v>
      </c>
      <c r="M96" s="196">
        <v>0</v>
      </c>
      <c r="N96" s="196">
        <v>29</v>
      </c>
      <c r="O96" s="196">
        <v>48.71</v>
      </c>
      <c r="P96" s="196">
        <v>42.4</v>
      </c>
      <c r="Q96" s="196">
        <v>0</v>
      </c>
      <c r="R96" s="196">
        <v>8.25</v>
      </c>
      <c r="S96" s="196">
        <v>2.9</v>
      </c>
      <c r="T96" s="196">
        <v>0</v>
      </c>
      <c r="U96" s="196">
        <v>319.97000000000003</v>
      </c>
      <c r="V96" s="196">
        <v>5.09</v>
      </c>
      <c r="W96" s="196">
        <v>11.11</v>
      </c>
      <c r="X96" s="196">
        <v>24.15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68.33</v>
      </c>
      <c r="AQ96" s="196">
        <v>18.829999999999998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79.349999999999994</v>
      </c>
      <c r="L97" s="196">
        <v>33.840000000000003</v>
      </c>
      <c r="M97" s="196">
        <v>0</v>
      </c>
      <c r="N97" s="196">
        <v>29</v>
      </c>
      <c r="O97" s="196">
        <v>48.71</v>
      </c>
      <c r="P97" s="196">
        <v>42.4</v>
      </c>
      <c r="Q97" s="196">
        <v>0</v>
      </c>
      <c r="R97" s="196">
        <v>8.25</v>
      </c>
      <c r="S97" s="196">
        <v>2.9</v>
      </c>
      <c r="T97" s="196">
        <v>0</v>
      </c>
      <c r="U97" s="196">
        <v>319.97000000000003</v>
      </c>
      <c r="V97" s="196">
        <v>5.09</v>
      </c>
      <c r="W97" s="196">
        <v>11.11</v>
      </c>
      <c r="X97" s="196">
        <v>24.15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68.33</v>
      </c>
      <c r="AQ97" s="196">
        <v>18.829999999999998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79.349999999999994</v>
      </c>
      <c r="L98" s="196">
        <v>29</v>
      </c>
      <c r="M98" s="196">
        <v>0</v>
      </c>
      <c r="N98" s="196">
        <v>29</v>
      </c>
      <c r="O98" s="196">
        <v>48.71</v>
      </c>
      <c r="P98" s="196">
        <v>42.4</v>
      </c>
      <c r="Q98" s="196">
        <v>0</v>
      </c>
      <c r="R98" s="196">
        <v>8.25</v>
      </c>
      <c r="S98" s="196">
        <v>2.9</v>
      </c>
      <c r="T98" s="196">
        <v>0</v>
      </c>
      <c r="U98" s="196">
        <v>319.97000000000003</v>
      </c>
      <c r="V98" s="196">
        <v>5.09</v>
      </c>
      <c r="W98" s="196">
        <v>11.11</v>
      </c>
      <c r="X98" s="196">
        <v>24.15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68.33</v>
      </c>
      <c r="AQ98" s="196">
        <v>18.829999999999998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1.7636575000000025</v>
      </c>
      <c r="L99">
        <f t="shared" si="0"/>
        <v>1.3097900000000011</v>
      </c>
      <c r="M99">
        <f t="shared" si="0"/>
        <v>0</v>
      </c>
      <c r="N99">
        <f t="shared" si="0"/>
        <v>0.69599999999999995</v>
      </c>
      <c r="O99">
        <f t="shared" si="0"/>
        <v>1.1690400000000007</v>
      </c>
      <c r="P99">
        <f t="shared" si="0"/>
        <v>1.0176000000000014</v>
      </c>
      <c r="Q99">
        <f t="shared" si="0"/>
        <v>4.1132499999999989E-2</v>
      </c>
      <c r="R99">
        <f t="shared" si="0"/>
        <v>0.18551499999999999</v>
      </c>
      <c r="S99">
        <f t="shared" si="0"/>
        <v>0.11793000000000005</v>
      </c>
      <c r="T99">
        <f t="shared" si="0"/>
        <v>0</v>
      </c>
      <c r="U99">
        <f t="shared" si="0"/>
        <v>7.6792800000000101</v>
      </c>
      <c r="V99">
        <f t="shared" si="0"/>
        <v>0.11070749999999981</v>
      </c>
      <c r="W99">
        <f t="shared" si="0"/>
        <v>0.26603500000000024</v>
      </c>
      <c r="X99">
        <f t="shared" si="0"/>
        <v>0.579600000000001</v>
      </c>
      <c r="Y99">
        <f t="shared" si="0"/>
        <v>0</v>
      </c>
      <c r="Z99">
        <f t="shared" si="0"/>
        <v>0</v>
      </c>
      <c r="AA99">
        <f t="shared" si="0"/>
        <v>0.20025000000000023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1.1805500000000011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1.6399199999999987</v>
      </c>
      <c r="AQ99">
        <f t="shared" si="0"/>
        <v>0.45191999999999943</v>
      </c>
      <c r="AR99">
        <f t="shared" si="0"/>
        <v>0.25730499999999978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4.5199999999999996</v>
      </c>
      <c r="L3" s="196">
        <v>307.45</v>
      </c>
      <c r="M3" s="196">
        <v>13.35</v>
      </c>
      <c r="N3" s="196">
        <v>35.03</v>
      </c>
      <c r="O3" s="196">
        <v>0</v>
      </c>
      <c r="P3" s="196">
        <v>26.25</v>
      </c>
      <c r="Q3" s="196">
        <v>2.9</v>
      </c>
      <c r="R3" s="196">
        <v>9.9600000000000009</v>
      </c>
      <c r="S3" s="196">
        <v>3.87</v>
      </c>
      <c r="T3" s="196">
        <v>0</v>
      </c>
      <c r="U3" s="196">
        <v>24.85</v>
      </c>
      <c r="V3" s="196">
        <v>6.15</v>
      </c>
      <c r="W3" s="196">
        <v>12.57</v>
      </c>
      <c r="X3" s="196">
        <v>29.17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75.11</v>
      </c>
      <c r="AQ3" s="196">
        <v>22.75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4.5199999999999996</v>
      </c>
      <c r="L4" s="196">
        <v>307.45</v>
      </c>
      <c r="M4" s="196">
        <v>13.35</v>
      </c>
      <c r="N4" s="196">
        <v>35.03</v>
      </c>
      <c r="O4" s="196">
        <v>0</v>
      </c>
      <c r="P4" s="196">
        <v>26.25</v>
      </c>
      <c r="Q4" s="196">
        <v>2.9</v>
      </c>
      <c r="R4" s="196">
        <v>9.9600000000000009</v>
      </c>
      <c r="S4" s="196">
        <v>3.87</v>
      </c>
      <c r="T4" s="196">
        <v>0</v>
      </c>
      <c r="U4" s="196">
        <v>24.85</v>
      </c>
      <c r="V4" s="196">
        <v>6.15</v>
      </c>
      <c r="W4" s="196">
        <v>12.57</v>
      </c>
      <c r="X4" s="196">
        <v>29.17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75.11</v>
      </c>
      <c r="AQ4" s="196">
        <v>22.75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4.5199999999999996</v>
      </c>
      <c r="L5" s="196">
        <v>307.45</v>
      </c>
      <c r="M5" s="196">
        <v>13.35</v>
      </c>
      <c r="N5" s="196">
        <v>35.03</v>
      </c>
      <c r="O5" s="196">
        <v>0</v>
      </c>
      <c r="P5" s="196">
        <v>26.25</v>
      </c>
      <c r="Q5" s="196">
        <v>2.9</v>
      </c>
      <c r="R5" s="196">
        <v>9.9600000000000009</v>
      </c>
      <c r="S5" s="196">
        <v>3.87</v>
      </c>
      <c r="T5" s="196">
        <v>0</v>
      </c>
      <c r="U5" s="196">
        <v>24.85</v>
      </c>
      <c r="V5" s="196">
        <v>6.15</v>
      </c>
      <c r="W5" s="196">
        <v>12.57</v>
      </c>
      <c r="X5" s="196">
        <v>29.17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75.11</v>
      </c>
      <c r="AQ5" s="196">
        <v>22.75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4.5199999999999996</v>
      </c>
      <c r="L6" s="196">
        <v>307.45</v>
      </c>
      <c r="M6" s="196">
        <v>13.35</v>
      </c>
      <c r="N6" s="196">
        <v>35.03</v>
      </c>
      <c r="O6" s="196">
        <v>0</v>
      </c>
      <c r="P6" s="196">
        <v>26.25</v>
      </c>
      <c r="Q6" s="196">
        <v>2.9</v>
      </c>
      <c r="R6" s="196">
        <v>9.9600000000000009</v>
      </c>
      <c r="S6" s="196">
        <v>3.87</v>
      </c>
      <c r="T6" s="196">
        <v>0</v>
      </c>
      <c r="U6" s="196">
        <v>24.85</v>
      </c>
      <c r="V6" s="196">
        <v>6.15</v>
      </c>
      <c r="W6" s="196">
        <v>12.57</v>
      </c>
      <c r="X6" s="196">
        <v>29.17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75.11</v>
      </c>
      <c r="AQ6" s="196">
        <v>22.75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4.5199999999999996</v>
      </c>
      <c r="L7" s="196">
        <v>307.45</v>
      </c>
      <c r="M7" s="196">
        <v>13.35</v>
      </c>
      <c r="N7" s="196">
        <v>35.03</v>
      </c>
      <c r="O7" s="196">
        <v>0</v>
      </c>
      <c r="P7" s="196">
        <v>26.25</v>
      </c>
      <c r="Q7" s="196">
        <v>2.9</v>
      </c>
      <c r="R7" s="196">
        <v>9.9600000000000009</v>
      </c>
      <c r="S7" s="196">
        <v>3.87</v>
      </c>
      <c r="T7" s="196">
        <v>0</v>
      </c>
      <c r="U7" s="196">
        <v>24.85</v>
      </c>
      <c r="V7" s="196">
        <v>6.15</v>
      </c>
      <c r="W7" s="196">
        <v>12.57</v>
      </c>
      <c r="X7" s="196">
        <v>29.17</v>
      </c>
      <c r="Y7" s="196">
        <v>0</v>
      </c>
      <c r="Z7">
        <v>0</v>
      </c>
      <c r="AA7" s="196">
        <v>11.2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75.11</v>
      </c>
      <c r="AQ7" s="196">
        <v>22.75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4.5199999999999996</v>
      </c>
      <c r="L8" s="196">
        <v>307.45</v>
      </c>
      <c r="M8" s="196">
        <v>13.35</v>
      </c>
      <c r="N8" s="196">
        <v>35.03</v>
      </c>
      <c r="O8" s="196">
        <v>0</v>
      </c>
      <c r="P8" s="196">
        <v>26.25</v>
      </c>
      <c r="Q8" s="196">
        <v>2.9</v>
      </c>
      <c r="R8" s="196">
        <v>9.9600000000000009</v>
      </c>
      <c r="S8" s="196">
        <v>3.87</v>
      </c>
      <c r="T8" s="196">
        <v>0</v>
      </c>
      <c r="U8" s="196">
        <v>24.85</v>
      </c>
      <c r="V8" s="196">
        <v>6.15</v>
      </c>
      <c r="W8" s="196">
        <v>12.57</v>
      </c>
      <c r="X8" s="196">
        <v>29.17</v>
      </c>
      <c r="Y8" s="196">
        <v>0</v>
      </c>
      <c r="Z8">
        <v>0</v>
      </c>
      <c r="AA8" s="196">
        <v>11.2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75.11</v>
      </c>
      <c r="AQ8" s="196">
        <v>22.75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4.5199999999999996</v>
      </c>
      <c r="L9" s="196">
        <v>307.45</v>
      </c>
      <c r="M9" s="196">
        <v>13.35</v>
      </c>
      <c r="N9" s="196">
        <v>35.03</v>
      </c>
      <c r="O9" s="196">
        <v>0</v>
      </c>
      <c r="P9" s="196">
        <v>26.25</v>
      </c>
      <c r="Q9" s="196">
        <v>2.9</v>
      </c>
      <c r="R9" s="196">
        <v>9.9600000000000009</v>
      </c>
      <c r="S9" s="196">
        <v>3.87</v>
      </c>
      <c r="T9" s="196">
        <v>0</v>
      </c>
      <c r="U9" s="196">
        <v>24.85</v>
      </c>
      <c r="V9" s="196">
        <v>6.15</v>
      </c>
      <c r="W9" s="196">
        <v>12.57</v>
      </c>
      <c r="X9" s="196">
        <v>29.17</v>
      </c>
      <c r="Y9" s="196">
        <v>0</v>
      </c>
      <c r="Z9">
        <v>0</v>
      </c>
      <c r="AA9" s="196">
        <v>11.2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75.11</v>
      </c>
      <c r="AQ9" s="196">
        <v>22.75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4.5199999999999996</v>
      </c>
      <c r="L10" s="196">
        <v>307.45</v>
      </c>
      <c r="M10" s="196">
        <v>13.35</v>
      </c>
      <c r="N10" s="196">
        <v>35.03</v>
      </c>
      <c r="O10" s="196">
        <v>0</v>
      </c>
      <c r="P10" s="196">
        <v>26.25</v>
      </c>
      <c r="Q10" s="196">
        <v>2.9</v>
      </c>
      <c r="R10" s="196">
        <v>9.9600000000000009</v>
      </c>
      <c r="S10" s="196">
        <v>3.87</v>
      </c>
      <c r="T10" s="196">
        <v>0</v>
      </c>
      <c r="U10" s="196">
        <v>24.85</v>
      </c>
      <c r="V10" s="196">
        <v>6.15</v>
      </c>
      <c r="W10" s="196">
        <v>12.57</v>
      </c>
      <c r="X10" s="196">
        <v>29.17</v>
      </c>
      <c r="Y10" s="196">
        <v>0</v>
      </c>
      <c r="Z10">
        <v>0</v>
      </c>
      <c r="AA10" s="196">
        <v>11.2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75.11</v>
      </c>
      <c r="AQ10" s="196">
        <v>22.75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4.5199999999999996</v>
      </c>
      <c r="L11" s="196">
        <v>307.44</v>
      </c>
      <c r="M11" s="196">
        <v>13.35</v>
      </c>
      <c r="N11" s="196">
        <v>35.03</v>
      </c>
      <c r="O11" s="196">
        <v>0</v>
      </c>
      <c r="P11" s="196">
        <v>26.25</v>
      </c>
      <c r="Q11" s="196">
        <v>3</v>
      </c>
      <c r="R11" s="196">
        <v>9.9600000000000009</v>
      </c>
      <c r="S11" s="196">
        <v>3.87</v>
      </c>
      <c r="T11" s="196">
        <v>0</v>
      </c>
      <c r="U11" s="196">
        <v>24.85</v>
      </c>
      <c r="V11" s="196">
        <v>6.15</v>
      </c>
      <c r="W11" s="196">
        <v>12.57</v>
      </c>
      <c r="X11" s="196">
        <v>29.17</v>
      </c>
      <c r="Y11" s="196">
        <v>0</v>
      </c>
      <c r="Z11">
        <v>0</v>
      </c>
      <c r="AA11" s="196">
        <v>11.2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75.11</v>
      </c>
      <c r="AQ11" s="196">
        <v>22.75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4.5199999999999996</v>
      </c>
      <c r="L12" s="196">
        <v>307.44</v>
      </c>
      <c r="M12" s="196">
        <v>13.35</v>
      </c>
      <c r="N12" s="196">
        <v>35.03</v>
      </c>
      <c r="O12" s="196">
        <v>0</v>
      </c>
      <c r="P12" s="196">
        <v>26.25</v>
      </c>
      <c r="Q12" s="196">
        <v>2.9</v>
      </c>
      <c r="R12" s="196">
        <v>9.9600000000000009</v>
      </c>
      <c r="S12" s="196">
        <v>3.87</v>
      </c>
      <c r="T12" s="196">
        <v>0</v>
      </c>
      <c r="U12" s="196">
        <v>24.85</v>
      </c>
      <c r="V12" s="196">
        <v>6.15</v>
      </c>
      <c r="W12" s="196">
        <v>12.57</v>
      </c>
      <c r="X12" s="196">
        <v>29.17</v>
      </c>
      <c r="Y12" s="196">
        <v>0</v>
      </c>
      <c r="Z12">
        <v>0</v>
      </c>
      <c r="AA12" s="196">
        <v>11.2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75.11</v>
      </c>
      <c r="AQ12" s="196">
        <v>22.75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4.5199999999999996</v>
      </c>
      <c r="L13" s="196">
        <v>307.44</v>
      </c>
      <c r="M13" s="196">
        <v>13.35</v>
      </c>
      <c r="N13" s="196">
        <v>35.03</v>
      </c>
      <c r="O13" s="196">
        <v>0</v>
      </c>
      <c r="P13" s="196">
        <v>26.25</v>
      </c>
      <c r="Q13" s="196">
        <v>2.9</v>
      </c>
      <c r="R13" s="196">
        <v>9.9600000000000009</v>
      </c>
      <c r="S13" s="196">
        <v>3.87</v>
      </c>
      <c r="T13" s="196">
        <v>0</v>
      </c>
      <c r="U13" s="196">
        <v>24.85</v>
      </c>
      <c r="V13" s="196">
        <v>6.15</v>
      </c>
      <c r="W13" s="196">
        <v>12.57</v>
      </c>
      <c r="X13" s="196">
        <v>29.17</v>
      </c>
      <c r="Y13" s="196">
        <v>0</v>
      </c>
      <c r="Z13">
        <v>0</v>
      </c>
      <c r="AA13" s="196">
        <v>11.2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75.11</v>
      </c>
      <c r="AQ13" s="196">
        <v>22.75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4.5199999999999996</v>
      </c>
      <c r="L14" s="196">
        <v>307.44</v>
      </c>
      <c r="M14" s="196">
        <v>13.35</v>
      </c>
      <c r="N14" s="196">
        <v>35.03</v>
      </c>
      <c r="O14" s="196">
        <v>0</v>
      </c>
      <c r="P14" s="196">
        <v>26.25</v>
      </c>
      <c r="Q14" s="196">
        <v>2.9</v>
      </c>
      <c r="R14" s="196">
        <v>9.9600000000000009</v>
      </c>
      <c r="S14" s="196">
        <v>3.87</v>
      </c>
      <c r="T14" s="196">
        <v>0</v>
      </c>
      <c r="U14" s="196">
        <v>24.85</v>
      </c>
      <c r="V14" s="196">
        <v>6.15</v>
      </c>
      <c r="W14" s="196">
        <v>12.57</v>
      </c>
      <c r="X14" s="196">
        <v>29.17</v>
      </c>
      <c r="Y14" s="196">
        <v>0</v>
      </c>
      <c r="Z14">
        <v>0</v>
      </c>
      <c r="AA14" s="196">
        <v>11.2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75.11</v>
      </c>
      <c r="AQ14" s="196">
        <v>22.75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307.44</v>
      </c>
      <c r="M15" s="196">
        <v>13.35</v>
      </c>
      <c r="N15" s="196">
        <v>35.03</v>
      </c>
      <c r="O15" s="196">
        <v>0</v>
      </c>
      <c r="P15" s="196">
        <v>26.25</v>
      </c>
      <c r="Q15" s="196">
        <v>2.9</v>
      </c>
      <c r="R15" s="196">
        <v>0</v>
      </c>
      <c r="S15" s="196">
        <v>3.87</v>
      </c>
      <c r="T15" s="196">
        <v>0</v>
      </c>
      <c r="U15" s="196">
        <v>24.85</v>
      </c>
      <c r="V15" s="196">
        <v>0</v>
      </c>
      <c r="W15" s="196">
        <v>1.08</v>
      </c>
      <c r="X15" s="196">
        <v>29.17</v>
      </c>
      <c r="Y15" s="196">
        <v>0</v>
      </c>
      <c r="Z15">
        <v>0</v>
      </c>
      <c r="AA15" s="196">
        <v>11.2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38.67</v>
      </c>
      <c r="AQ15" s="196">
        <v>7.73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307.44</v>
      </c>
      <c r="M16" s="196">
        <v>13.35</v>
      </c>
      <c r="N16" s="196">
        <v>35.03</v>
      </c>
      <c r="O16" s="196">
        <v>0</v>
      </c>
      <c r="P16" s="196">
        <v>26.25</v>
      </c>
      <c r="Q16" s="196">
        <v>2.9</v>
      </c>
      <c r="R16" s="196">
        <v>0</v>
      </c>
      <c r="S16" s="196">
        <v>3.87</v>
      </c>
      <c r="T16" s="196">
        <v>0</v>
      </c>
      <c r="U16" s="196">
        <v>24.85</v>
      </c>
      <c r="V16" s="196">
        <v>0</v>
      </c>
      <c r="W16" s="196">
        <v>0</v>
      </c>
      <c r="X16" s="196">
        <v>29.17</v>
      </c>
      <c r="Y16" s="196">
        <v>0</v>
      </c>
      <c r="Z16">
        <v>0</v>
      </c>
      <c r="AA16" s="196">
        <v>11.2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38.67</v>
      </c>
      <c r="AQ16" s="196">
        <v>7.73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307.44</v>
      </c>
      <c r="M17" s="196">
        <v>13.35</v>
      </c>
      <c r="N17" s="196">
        <v>35.03</v>
      </c>
      <c r="O17" s="196">
        <v>0</v>
      </c>
      <c r="P17" s="196">
        <v>26.25</v>
      </c>
      <c r="Q17" s="196">
        <v>2.9</v>
      </c>
      <c r="R17" s="196">
        <v>0</v>
      </c>
      <c r="S17" s="196">
        <v>3.87</v>
      </c>
      <c r="T17" s="196">
        <v>0</v>
      </c>
      <c r="U17" s="196">
        <v>24.85</v>
      </c>
      <c r="V17" s="196">
        <v>0</v>
      </c>
      <c r="W17" s="196">
        <v>0</v>
      </c>
      <c r="X17" s="196">
        <v>29.17</v>
      </c>
      <c r="Y17" s="196">
        <v>0</v>
      </c>
      <c r="Z17">
        <v>0</v>
      </c>
      <c r="AA17" s="196">
        <v>11.2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29</v>
      </c>
      <c r="AQ17" s="196">
        <v>7.73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307.44</v>
      </c>
      <c r="M18" s="196">
        <v>13.35</v>
      </c>
      <c r="N18" s="196">
        <v>35.03</v>
      </c>
      <c r="O18" s="196">
        <v>0</v>
      </c>
      <c r="P18" s="196">
        <v>26.25</v>
      </c>
      <c r="Q18" s="196">
        <v>2.9</v>
      </c>
      <c r="R18" s="196">
        <v>0</v>
      </c>
      <c r="S18" s="196">
        <v>3.87</v>
      </c>
      <c r="T18" s="196">
        <v>0</v>
      </c>
      <c r="U18" s="196">
        <v>24.85</v>
      </c>
      <c r="V18" s="196">
        <v>0</v>
      </c>
      <c r="W18" s="196">
        <v>0</v>
      </c>
      <c r="X18" s="196">
        <v>29.17</v>
      </c>
      <c r="Y18" s="196">
        <v>0</v>
      </c>
      <c r="Z18">
        <v>0</v>
      </c>
      <c r="AA18" s="196">
        <v>11.2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29</v>
      </c>
      <c r="AQ18" s="196">
        <v>7.73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307.44</v>
      </c>
      <c r="M19" s="196">
        <v>13.35</v>
      </c>
      <c r="N19" s="196">
        <v>35.03</v>
      </c>
      <c r="O19" s="196">
        <v>0</v>
      </c>
      <c r="P19" s="196">
        <v>26.25</v>
      </c>
      <c r="Q19" s="196">
        <v>2.9</v>
      </c>
      <c r="R19" s="196">
        <v>0</v>
      </c>
      <c r="S19" s="196">
        <v>3.87</v>
      </c>
      <c r="T19" s="196">
        <v>0</v>
      </c>
      <c r="U19" s="196">
        <v>24.85</v>
      </c>
      <c r="V19" s="196">
        <v>0</v>
      </c>
      <c r="W19" s="196">
        <v>0</v>
      </c>
      <c r="X19" s="196">
        <v>29.17</v>
      </c>
      <c r="Y19" s="196">
        <v>0</v>
      </c>
      <c r="Z19">
        <v>0</v>
      </c>
      <c r="AA19" s="196">
        <v>11.2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29</v>
      </c>
      <c r="AQ19" s="196">
        <v>7.73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4.3600000000000003</v>
      </c>
      <c r="L20" s="196">
        <v>307.44</v>
      </c>
      <c r="M20" s="196">
        <v>13.35</v>
      </c>
      <c r="N20" s="196">
        <v>35.03</v>
      </c>
      <c r="O20" s="196">
        <v>0</v>
      </c>
      <c r="P20" s="196">
        <v>26.25</v>
      </c>
      <c r="Q20" s="196">
        <v>2.9</v>
      </c>
      <c r="R20" s="196">
        <v>5.36</v>
      </c>
      <c r="S20" s="196">
        <v>3.87</v>
      </c>
      <c r="T20" s="196">
        <v>0</v>
      </c>
      <c r="U20" s="196">
        <v>24.85</v>
      </c>
      <c r="V20" s="196">
        <v>6.15</v>
      </c>
      <c r="W20" s="196">
        <v>12.57</v>
      </c>
      <c r="X20" s="196">
        <v>29.17</v>
      </c>
      <c r="Y20" s="196">
        <v>0</v>
      </c>
      <c r="Z20">
        <v>0</v>
      </c>
      <c r="AA20" s="196">
        <v>11.2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75.11</v>
      </c>
      <c r="AQ20" s="196">
        <v>22.75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4.5199999999999996</v>
      </c>
      <c r="L21" s="196">
        <v>307.44</v>
      </c>
      <c r="M21" s="196">
        <v>13.35</v>
      </c>
      <c r="N21" s="196">
        <v>35.03</v>
      </c>
      <c r="O21" s="196">
        <v>0</v>
      </c>
      <c r="P21" s="196">
        <v>26.25</v>
      </c>
      <c r="Q21" s="196">
        <v>2.9</v>
      </c>
      <c r="R21" s="196">
        <v>8.91</v>
      </c>
      <c r="S21" s="196">
        <v>3.87</v>
      </c>
      <c r="T21" s="196">
        <v>0</v>
      </c>
      <c r="U21" s="196">
        <v>24.85</v>
      </c>
      <c r="V21" s="196">
        <v>6.15</v>
      </c>
      <c r="W21" s="196">
        <v>12.57</v>
      </c>
      <c r="X21" s="196">
        <v>29.17</v>
      </c>
      <c r="Y21" s="196">
        <v>0</v>
      </c>
      <c r="Z21">
        <v>0</v>
      </c>
      <c r="AA21" s="196">
        <v>11.2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75.11</v>
      </c>
      <c r="AQ21" s="196">
        <v>22.75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4.5199999999999996</v>
      </c>
      <c r="L22" s="196">
        <v>386.72</v>
      </c>
      <c r="M22" s="196">
        <v>13.35</v>
      </c>
      <c r="N22" s="196">
        <v>35.03</v>
      </c>
      <c r="O22" s="196">
        <v>0</v>
      </c>
      <c r="P22" s="196">
        <v>26.25</v>
      </c>
      <c r="Q22" s="196">
        <v>2.9</v>
      </c>
      <c r="R22" s="196">
        <v>9.9600000000000009</v>
      </c>
      <c r="S22" s="196">
        <v>3.87</v>
      </c>
      <c r="T22" s="196">
        <v>0</v>
      </c>
      <c r="U22" s="196">
        <v>24.85</v>
      </c>
      <c r="V22" s="196">
        <v>6.15</v>
      </c>
      <c r="W22" s="196">
        <v>12.57</v>
      </c>
      <c r="X22" s="196">
        <v>29.17</v>
      </c>
      <c r="Y22" s="196">
        <v>0</v>
      </c>
      <c r="Z22">
        <v>0</v>
      </c>
      <c r="AA22" s="196">
        <v>11.2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75.11</v>
      </c>
      <c r="AQ22" s="196">
        <v>22.75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4.5199999999999996</v>
      </c>
      <c r="L23" s="196">
        <v>435.06</v>
      </c>
      <c r="M23" s="196">
        <v>13.35</v>
      </c>
      <c r="N23" s="196">
        <v>35.03</v>
      </c>
      <c r="O23" s="196">
        <v>0</v>
      </c>
      <c r="P23" s="196">
        <v>26.25</v>
      </c>
      <c r="Q23" s="196">
        <v>2.9</v>
      </c>
      <c r="R23" s="196">
        <v>9.9600000000000009</v>
      </c>
      <c r="S23" s="196">
        <v>3.87</v>
      </c>
      <c r="T23" s="196">
        <v>0</v>
      </c>
      <c r="U23" s="196">
        <v>24.85</v>
      </c>
      <c r="V23" s="196">
        <v>6.15</v>
      </c>
      <c r="W23" s="196">
        <v>12.57</v>
      </c>
      <c r="X23" s="196">
        <v>29.17</v>
      </c>
      <c r="Y23" s="196">
        <v>0</v>
      </c>
      <c r="Z23">
        <v>0</v>
      </c>
      <c r="AA23" s="196">
        <v>11.2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75.11</v>
      </c>
      <c r="AQ23" s="196">
        <v>22.75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4.5199999999999996</v>
      </c>
      <c r="L24" s="196">
        <v>502.74</v>
      </c>
      <c r="M24" s="196">
        <v>13.35</v>
      </c>
      <c r="N24" s="196">
        <v>35.03</v>
      </c>
      <c r="O24" s="196">
        <v>0</v>
      </c>
      <c r="P24" s="196">
        <v>26.25</v>
      </c>
      <c r="Q24" s="196">
        <v>2.9</v>
      </c>
      <c r="R24" s="196">
        <v>9.9600000000000009</v>
      </c>
      <c r="S24" s="196">
        <v>3.87</v>
      </c>
      <c r="T24" s="196">
        <v>0</v>
      </c>
      <c r="U24" s="196">
        <v>24.85</v>
      </c>
      <c r="V24" s="196">
        <v>6.15</v>
      </c>
      <c r="W24" s="196">
        <v>12.57</v>
      </c>
      <c r="X24" s="196">
        <v>29.17</v>
      </c>
      <c r="Y24" s="196">
        <v>0</v>
      </c>
      <c r="Z24">
        <v>0</v>
      </c>
      <c r="AA24" s="196">
        <v>11.2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75.11</v>
      </c>
      <c r="AQ24" s="196">
        <v>22.75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4.5199999999999996</v>
      </c>
      <c r="L25" s="196">
        <v>559.29999999999995</v>
      </c>
      <c r="M25" s="196">
        <v>13.35</v>
      </c>
      <c r="N25" s="196">
        <v>35.03</v>
      </c>
      <c r="O25" s="196">
        <v>0</v>
      </c>
      <c r="P25" s="196">
        <v>26.25</v>
      </c>
      <c r="Q25" s="196">
        <v>2.9</v>
      </c>
      <c r="R25" s="196">
        <v>9.8699999999999992</v>
      </c>
      <c r="S25" s="196">
        <v>3.87</v>
      </c>
      <c r="T25" s="196">
        <v>0</v>
      </c>
      <c r="U25" s="196">
        <v>24.85</v>
      </c>
      <c r="V25" s="196">
        <v>6.15</v>
      </c>
      <c r="W25" s="196">
        <v>12.57</v>
      </c>
      <c r="X25" s="196">
        <v>29.17</v>
      </c>
      <c r="Y25" s="196">
        <v>0</v>
      </c>
      <c r="Z25">
        <v>0</v>
      </c>
      <c r="AA25" s="196">
        <v>11.2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52.82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75.11</v>
      </c>
      <c r="AQ25" s="196">
        <v>22.75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4.5199999999999996</v>
      </c>
      <c r="L26" s="196">
        <v>559.29999999999995</v>
      </c>
      <c r="M26" s="196">
        <v>13.35</v>
      </c>
      <c r="N26" s="196">
        <v>35.03</v>
      </c>
      <c r="O26" s="196">
        <v>0</v>
      </c>
      <c r="P26" s="196">
        <v>26.25</v>
      </c>
      <c r="Q26" s="196">
        <v>2.9</v>
      </c>
      <c r="R26" s="196">
        <v>9.9600000000000009</v>
      </c>
      <c r="S26" s="196">
        <v>3.87</v>
      </c>
      <c r="T26" s="196">
        <v>0</v>
      </c>
      <c r="U26" s="196">
        <v>24.85</v>
      </c>
      <c r="V26" s="196">
        <v>6.15</v>
      </c>
      <c r="W26" s="196">
        <v>12.57</v>
      </c>
      <c r="X26" s="196">
        <v>29.17</v>
      </c>
      <c r="Y26" s="196">
        <v>0</v>
      </c>
      <c r="Z26">
        <v>0</v>
      </c>
      <c r="AA26" s="196">
        <v>11.2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52.82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75.11</v>
      </c>
      <c r="AQ26" s="196">
        <v>22.75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4.5199999999999996</v>
      </c>
      <c r="L27" s="196">
        <v>559.29999999999995</v>
      </c>
      <c r="M27" s="196">
        <v>13.35</v>
      </c>
      <c r="N27" s="196">
        <v>35.03</v>
      </c>
      <c r="O27" s="196">
        <v>0</v>
      </c>
      <c r="P27" s="196">
        <v>26.25</v>
      </c>
      <c r="Q27" s="196">
        <v>2.9</v>
      </c>
      <c r="R27" s="196">
        <v>9.9600000000000009</v>
      </c>
      <c r="S27" s="196">
        <v>3.87</v>
      </c>
      <c r="T27" s="196">
        <v>0</v>
      </c>
      <c r="U27" s="196">
        <v>24.85</v>
      </c>
      <c r="V27" s="196">
        <v>6.15</v>
      </c>
      <c r="W27" s="196">
        <v>12.57</v>
      </c>
      <c r="X27" s="196">
        <v>29.17</v>
      </c>
      <c r="Y27" s="196">
        <v>0</v>
      </c>
      <c r="Z27">
        <v>0</v>
      </c>
      <c r="AA27" s="196">
        <v>11.2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52.82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75.11</v>
      </c>
      <c r="AQ27" s="196">
        <v>22.75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4.5199999999999996</v>
      </c>
      <c r="L28" s="196">
        <v>559.29999999999995</v>
      </c>
      <c r="M28" s="196">
        <v>13.35</v>
      </c>
      <c r="N28" s="196">
        <v>35.03</v>
      </c>
      <c r="O28" s="196">
        <v>0</v>
      </c>
      <c r="P28" s="196">
        <v>26.25</v>
      </c>
      <c r="Q28" s="196">
        <v>2.9</v>
      </c>
      <c r="R28" s="196">
        <v>9.9600000000000009</v>
      </c>
      <c r="S28" s="196">
        <v>3.87</v>
      </c>
      <c r="T28" s="196">
        <v>0</v>
      </c>
      <c r="U28" s="196">
        <v>24.85</v>
      </c>
      <c r="V28" s="196">
        <v>6.15</v>
      </c>
      <c r="W28" s="196">
        <v>12.57</v>
      </c>
      <c r="X28" s="196">
        <v>29.17</v>
      </c>
      <c r="Y28" s="196">
        <v>0</v>
      </c>
      <c r="Z28">
        <v>0</v>
      </c>
      <c r="AA28" s="196">
        <v>11.2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52.82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75.11</v>
      </c>
      <c r="AQ28" s="196">
        <v>22.75</v>
      </c>
      <c r="AR28" s="196">
        <v>0.25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4.5199999999999996</v>
      </c>
      <c r="L29" s="196">
        <v>559.29999999999995</v>
      </c>
      <c r="M29" s="196">
        <v>13.35</v>
      </c>
      <c r="N29" s="196">
        <v>35.03</v>
      </c>
      <c r="O29" s="196">
        <v>0</v>
      </c>
      <c r="P29" s="196">
        <v>26.25</v>
      </c>
      <c r="Q29" s="196">
        <v>2.9</v>
      </c>
      <c r="R29" s="196">
        <v>9.9600000000000009</v>
      </c>
      <c r="S29" s="196">
        <v>3.87</v>
      </c>
      <c r="T29" s="196">
        <v>0</v>
      </c>
      <c r="U29" s="196">
        <v>24.85</v>
      </c>
      <c r="V29" s="196">
        <v>6.15</v>
      </c>
      <c r="W29" s="196">
        <v>12.57</v>
      </c>
      <c r="X29" s="196">
        <v>29.17</v>
      </c>
      <c r="Y29" s="196">
        <v>0</v>
      </c>
      <c r="Z29">
        <v>0</v>
      </c>
      <c r="AA29" s="196">
        <v>11.2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58.71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75.11</v>
      </c>
      <c r="AQ29" s="196">
        <v>22.75</v>
      </c>
      <c r="AR29" s="196">
        <v>2.29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4.5199999999999996</v>
      </c>
      <c r="L30" s="196">
        <v>559.29999999999995</v>
      </c>
      <c r="M30" s="196">
        <v>13.35</v>
      </c>
      <c r="N30" s="196">
        <v>35.03</v>
      </c>
      <c r="O30" s="196">
        <v>0</v>
      </c>
      <c r="P30" s="196">
        <v>26.25</v>
      </c>
      <c r="Q30" s="196">
        <v>2.9</v>
      </c>
      <c r="R30" s="196">
        <v>9.9600000000000009</v>
      </c>
      <c r="S30" s="196">
        <v>3.87</v>
      </c>
      <c r="T30" s="196">
        <v>0</v>
      </c>
      <c r="U30" s="196">
        <v>24.85</v>
      </c>
      <c r="V30" s="196">
        <v>6.15</v>
      </c>
      <c r="W30" s="196">
        <v>12.57</v>
      </c>
      <c r="X30" s="196">
        <v>29.17</v>
      </c>
      <c r="Y30" s="196">
        <v>0</v>
      </c>
      <c r="Z30">
        <v>0</v>
      </c>
      <c r="AA30" s="196">
        <v>11.2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58.71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75.11</v>
      </c>
      <c r="AQ30" s="196">
        <v>22.75</v>
      </c>
      <c r="AR30" s="196">
        <v>8.31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4.5199999999999996</v>
      </c>
      <c r="L31" s="196">
        <v>559.29999999999995</v>
      </c>
      <c r="M31" s="196">
        <v>13.35</v>
      </c>
      <c r="N31" s="196">
        <v>35.03</v>
      </c>
      <c r="O31" s="196">
        <v>0</v>
      </c>
      <c r="P31" s="196">
        <v>26.25</v>
      </c>
      <c r="Q31" s="196">
        <v>2.9</v>
      </c>
      <c r="R31" s="196">
        <v>9.9600000000000009</v>
      </c>
      <c r="S31" s="196">
        <v>3.87</v>
      </c>
      <c r="T31" s="196">
        <v>0</v>
      </c>
      <c r="U31" s="196">
        <v>24.85</v>
      </c>
      <c r="V31" s="196">
        <v>6.15</v>
      </c>
      <c r="W31" s="196">
        <v>12.57</v>
      </c>
      <c r="X31" s="196">
        <v>29.17</v>
      </c>
      <c r="Y31" s="196">
        <v>0</v>
      </c>
      <c r="Z31">
        <v>0</v>
      </c>
      <c r="AA31" s="196">
        <v>11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58.71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75.11</v>
      </c>
      <c r="AQ31" s="196">
        <v>22.75</v>
      </c>
      <c r="AR31" s="196">
        <v>15.17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4.5199999999999996</v>
      </c>
      <c r="L32" s="196">
        <v>559.29999999999995</v>
      </c>
      <c r="M32" s="196">
        <v>13.35</v>
      </c>
      <c r="N32" s="196">
        <v>35.03</v>
      </c>
      <c r="O32" s="196">
        <v>0</v>
      </c>
      <c r="P32" s="196">
        <v>26.25</v>
      </c>
      <c r="Q32" s="196">
        <v>2.9</v>
      </c>
      <c r="R32" s="196">
        <v>9.9600000000000009</v>
      </c>
      <c r="S32" s="196">
        <v>3.87</v>
      </c>
      <c r="T32" s="196">
        <v>0</v>
      </c>
      <c r="U32" s="196">
        <v>24.85</v>
      </c>
      <c r="V32" s="196">
        <v>6.15</v>
      </c>
      <c r="W32" s="196">
        <v>12.57</v>
      </c>
      <c r="X32" s="196">
        <v>29.17</v>
      </c>
      <c r="Y32" s="196">
        <v>0</v>
      </c>
      <c r="Z32">
        <v>0</v>
      </c>
      <c r="AA32" s="196">
        <v>11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58.71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75.11</v>
      </c>
      <c r="AQ32" s="196">
        <v>22.75</v>
      </c>
      <c r="AR32" s="196">
        <v>19.2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4.5199999999999996</v>
      </c>
      <c r="L33" s="196">
        <v>559.29999999999995</v>
      </c>
      <c r="M33" s="196">
        <v>13.35</v>
      </c>
      <c r="N33" s="196">
        <v>35.03</v>
      </c>
      <c r="O33" s="196">
        <v>0</v>
      </c>
      <c r="P33" s="196">
        <v>26.25</v>
      </c>
      <c r="Q33" s="196">
        <v>2.9</v>
      </c>
      <c r="R33" s="196">
        <v>9.9600000000000009</v>
      </c>
      <c r="S33" s="196">
        <v>3.87</v>
      </c>
      <c r="T33" s="196">
        <v>0</v>
      </c>
      <c r="U33" s="196">
        <v>24.85</v>
      </c>
      <c r="V33" s="196">
        <v>6.15</v>
      </c>
      <c r="W33" s="196">
        <v>12.57</v>
      </c>
      <c r="X33" s="196">
        <v>29.17</v>
      </c>
      <c r="Y33" s="196">
        <v>0</v>
      </c>
      <c r="Z33">
        <v>0</v>
      </c>
      <c r="AA33" s="196">
        <v>11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58.71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75.11</v>
      </c>
      <c r="AQ33" s="196">
        <v>22.75</v>
      </c>
      <c r="AR33" s="196">
        <v>20.7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4.5199999999999996</v>
      </c>
      <c r="L34" s="196">
        <v>559.29999999999995</v>
      </c>
      <c r="M34" s="196">
        <v>13.35</v>
      </c>
      <c r="N34" s="196">
        <v>35.03</v>
      </c>
      <c r="O34" s="196">
        <v>0</v>
      </c>
      <c r="P34" s="196">
        <v>26.25</v>
      </c>
      <c r="Q34" s="196">
        <v>2.9</v>
      </c>
      <c r="R34" s="196">
        <v>9.9600000000000009</v>
      </c>
      <c r="S34" s="196">
        <v>3.87</v>
      </c>
      <c r="T34" s="196">
        <v>0</v>
      </c>
      <c r="U34" s="196">
        <v>24.85</v>
      </c>
      <c r="V34" s="196">
        <v>6.15</v>
      </c>
      <c r="W34" s="196">
        <v>12.57</v>
      </c>
      <c r="X34" s="196">
        <v>29.17</v>
      </c>
      <c r="Y34" s="196">
        <v>0</v>
      </c>
      <c r="Z34">
        <v>0</v>
      </c>
      <c r="AA34" s="196">
        <v>11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58.71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75.11</v>
      </c>
      <c r="AQ34" s="196">
        <v>22.75</v>
      </c>
      <c r="AR34" s="196">
        <v>21.7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4.5199999999999996</v>
      </c>
      <c r="L35" s="196">
        <v>483.4</v>
      </c>
      <c r="M35" s="196">
        <v>13.35</v>
      </c>
      <c r="N35" s="196">
        <v>35.03</v>
      </c>
      <c r="O35" s="196">
        <v>0</v>
      </c>
      <c r="P35" s="196">
        <v>26.25</v>
      </c>
      <c r="Q35" s="196">
        <v>2.9</v>
      </c>
      <c r="R35" s="196">
        <v>9.9600000000000009</v>
      </c>
      <c r="S35" s="196">
        <v>3.87</v>
      </c>
      <c r="T35" s="196">
        <v>0</v>
      </c>
      <c r="U35" s="196">
        <v>24.85</v>
      </c>
      <c r="V35" s="196">
        <v>6.15</v>
      </c>
      <c r="W35" s="196">
        <v>12.57</v>
      </c>
      <c r="X35" s="196">
        <v>29.17</v>
      </c>
      <c r="Y35" s="196">
        <v>0</v>
      </c>
      <c r="Z35">
        <v>0</v>
      </c>
      <c r="AA35" s="196">
        <v>11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58.71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75.11</v>
      </c>
      <c r="AQ35" s="196">
        <v>22.75</v>
      </c>
      <c r="AR35" s="196">
        <v>21.7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4.5199999999999996</v>
      </c>
      <c r="L36" s="196">
        <v>406.05</v>
      </c>
      <c r="M36" s="196">
        <v>13.35</v>
      </c>
      <c r="N36" s="196">
        <v>35.03</v>
      </c>
      <c r="O36" s="196">
        <v>0</v>
      </c>
      <c r="P36" s="196">
        <v>26.25</v>
      </c>
      <c r="Q36" s="196">
        <v>2.9</v>
      </c>
      <c r="R36" s="196">
        <v>9.9600000000000009</v>
      </c>
      <c r="S36" s="196">
        <v>3.87</v>
      </c>
      <c r="T36" s="196">
        <v>0</v>
      </c>
      <c r="U36" s="196">
        <v>24.85</v>
      </c>
      <c r="V36" s="196">
        <v>6.15</v>
      </c>
      <c r="W36" s="196">
        <v>12.57</v>
      </c>
      <c r="X36" s="196">
        <v>29.17</v>
      </c>
      <c r="Y36" s="196">
        <v>0</v>
      </c>
      <c r="Z36">
        <v>0</v>
      </c>
      <c r="AA36" s="196">
        <v>11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58.71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75.11</v>
      </c>
      <c r="AQ36" s="196">
        <v>22.75</v>
      </c>
      <c r="AR36" s="196">
        <v>22.7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4.5199999999999996</v>
      </c>
      <c r="L37" s="196">
        <v>348.04</v>
      </c>
      <c r="M37" s="196">
        <v>13.35</v>
      </c>
      <c r="N37" s="196">
        <v>35.03</v>
      </c>
      <c r="O37" s="196">
        <v>0</v>
      </c>
      <c r="P37" s="196">
        <v>26.25</v>
      </c>
      <c r="Q37" s="196">
        <v>2.9</v>
      </c>
      <c r="R37" s="196">
        <v>9.9600000000000009</v>
      </c>
      <c r="S37" s="196">
        <v>3.87</v>
      </c>
      <c r="T37" s="196">
        <v>0</v>
      </c>
      <c r="U37" s="196">
        <v>24.85</v>
      </c>
      <c r="V37" s="196">
        <v>6.15</v>
      </c>
      <c r="W37" s="196">
        <v>12.57</v>
      </c>
      <c r="X37" s="196">
        <v>29.17</v>
      </c>
      <c r="Y37" s="196">
        <v>0</v>
      </c>
      <c r="Z37">
        <v>0</v>
      </c>
      <c r="AA37" s="196">
        <v>11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58.71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75.11</v>
      </c>
      <c r="AQ37" s="196">
        <v>22.75</v>
      </c>
      <c r="AR37" s="196">
        <v>22.7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4.5199999999999996</v>
      </c>
      <c r="L38" s="196">
        <v>345.56</v>
      </c>
      <c r="M38" s="196">
        <v>13.35</v>
      </c>
      <c r="N38" s="196">
        <v>35.03</v>
      </c>
      <c r="O38" s="196">
        <v>0</v>
      </c>
      <c r="P38" s="196">
        <v>26.25</v>
      </c>
      <c r="Q38" s="196">
        <v>2.9</v>
      </c>
      <c r="R38" s="196">
        <v>9.9600000000000009</v>
      </c>
      <c r="S38" s="196">
        <v>3.87</v>
      </c>
      <c r="T38" s="196">
        <v>0</v>
      </c>
      <c r="U38" s="196">
        <v>24.85</v>
      </c>
      <c r="V38" s="196">
        <v>6.15</v>
      </c>
      <c r="W38" s="196">
        <v>12.57</v>
      </c>
      <c r="X38" s="196">
        <v>29.17</v>
      </c>
      <c r="Y38" s="196">
        <v>0</v>
      </c>
      <c r="Z38">
        <v>0</v>
      </c>
      <c r="AA38" s="196">
        <v>11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58.71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75.11</v>
      </c>
      <c r="AQ38" s="196">
        <v>22.75</v>
      </c>
      <c r="AR38" s="196">
        <v>22.7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4.5199999999999996</v>
      </c>
      <c r="L39" s="196">
        <v>307.44</v>
      </c>
      <c r="M39" s="196">
        <v>13.35</v>
      </c>
      <c r="N39" s="196">
        <v>35.03</v>
      </c>
      <c r="O39" s="196">
        <v>0</v>
      </c>
      <c r="P39" s="196">
        <v>26.25</v>
      </c>
      <c r="Q39" s="196">
        <v>2.9</v>
      </c>
      <c r="R39" s="196">
        <v>9.9600000000000009</v>
      </c>
      <c r="S39" s="196">
        <v>3.87</v>
      </c>
      <c r="T39" s="196">
        <v>0</v>
      </c>
      <c r="U39" s="196">
        <v>24.85</v>
      </c>
      <c r="V39" s="196">
        <v>6.15</v>
      </c>
      <c r="W39" s="196">
        <v>12.57</v>
      </c>
      <c r="X39" s="196">
        <v>29.17</v>
      </c>
      <c r="Y39" s="196">
        <v>0</v>
      </c>
      <c r="Z39">
        <v>0</v>
      </c>
      <c r="AA39" s="196">
        <v>11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58.71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75.11</v>
      </c>
      <c r="AQ39" s="196">
        <v>22.75</v>
      </c>
      <c r="AR39" s="196">
        <v>23.2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4.5199999999999996</v>
      </c>
      <c r="L40" s="196">
        <v>377.35</v>
      </c>
      <c r="M40" s="196">
        <v>13.35</v>
      </c>
      <c r="N40" s="196">
        <v>35.03</v>
      </c>
      <c r="O40" s="196">
        <v>0</v>
      </c>
      <c r="P40" s="196">
        <v>26.25</v>
      </c>
      <c r="Q40" s="196">
        <v>2.9</v>
      </c>
      <c r="R40" s="196">
        <v>9.9600000000000009</v>
      </c>
      <c r="S40" s="196">
        <v>3.87</v>
      </c>
      <c r="T40" s="196">
        <v>0</v>
      </c>
      <c r="U40" s="196">
        <v>24.85</v>
      </c>
      <c r="V40" s="196">
        <v>6.15</v>
      </c>
      <c r="W40" s="196">
        <v>12.57</v>
      </c>
      <c r="X40" s="196">
        <v>29.17</v>
      </c>
      <c r="Y40" s="196">
        <v>0</v>
      </c>
      <c r="Z40">
        <v>0</v>
      </c>
      <c r="AA40" s="196">
        <v>11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58.71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75.11</v>
      </c>
      <c r="AQ40" s="196">
        <v>22.75</v>
      </c>
      <c r="AR40" s="196">
        <v>23.2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4.5199999999999996</v>
      </c>
      <c r="L41" s="196">
        <v>444.72</v>
      </c>
      <c r="M41" s="196">
        <v>13.35</v>
      </c>
      <c r="N41" s="196">
        <v>35.03</v>
      </c>
      <c r="O41" s="196">
        <v>0</v>
      </c>
      <c r="P41" s="196">
        <v>26.25</v>
      </c>
      <c r="Q41" s="196">
        <v>2.9</v>
      </c>
      <c r="R41" s="196">
        <v>9.9600000000000009</v>
      </c>
      <c r="S41" s="196">
        <v>3.87</v>
      </c>
      <c r="T41" s="196">
        <v>0</v>
      </c>
      <c r="U41" s="196">
        <v>24.85</v>
      </c>
      <c r="V41" s="196">
        <v>6.15</v>
      </c>
      <c r="W41" s="196">
        <v>12.57</v>
      </c>
      <c r="X41" s="196">
        <v>29.17</v>
      </c>
      <c r="Y41" s="196">
        <v>0</v>
      </c>
      <c r="Z41">
        <v>0</v>
      </c>
      <c r="AA41" s="196">
        <v>11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58.71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75.11</v>
      </c>
      <c r="AQ41" s="196">
        <v>22.75</v>
      </c>
      <c r="AR41" s="196">
        <v>23.2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4.5199999999999996</v>
      </c>
      <c r="L42" s="196">
        <v>483.4</v>
      </c>
      <c r="M42" s="196">
        <v>13.35</v>
      </c>
      <c r="N42" s="196">
        <v>35.03</v>
      </c>
      <c r="O42" s="196">
        <v>0</v>
      </c>
      <c r="P42" s="196">
        <v>26.25</v>
      </c>
      <c r="Q42" s="196">
        <v>2.9</v>
      </c>
      <c r="R42" s="196">
        <v>9.9600000000000009</v>
      </c>
      <c r="S42" s="196">
        <v>3.87</v>
      </c>
      <c r="T42" s="196">
        <v>0</v>
      </c>
      <c r="U42" s="196">
        <v>24.85</v>
      </c>
      <c r="V42" s="196">
        <v>6.15</v>
      </c>
      <c r="W42" s="196">
        <v>12.57</v>
      </c>
      <c r="X42" s="196">
        <v>29.17</v>
      </c>
      <c r="Y42" s="196">
        <v>0</v>
      </c>
      <c r="Z42">
        <v>0</v>
      </c>
      <c r="AA42" s="196">
        <v>11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58.71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75.11</v>
      </c>
      <c r="AQ42" s="196">
        <v>22.75</v>
      </c>
      <c r="AR42" s="196">
        <v>23.2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4.5199999999999996</v>
      </c>
      <c r="L43" s="196">
        <v>412.21</v>
      </c>
      <c r="M43" s="196">
        <v>13.35</v>
      </c>
      <c r="N43" s="196">
        <v>35.03</v>
      </c>
      <c r="O43" s="196">
        <v>0</v>
      </c>
      <c r="P43" s="196">
        <v>26.25</v>
      </c>
      <c r="Q43" s="196">
        <v>2.9</v>
      </c>
      <c r="R43" s="196">
        <v>9.9600000000000009</v>
      </c>
      <c r="S43" s="196">
        <v>3.87</v>
      </c>
      <c r="T43" s="196">
        <v>0</v>
      </c>
      <c r="U43" s="196">
        <v>24.85</v>
      </c>
      <c r="V43" s="196">
        <v>6.15</v>
      </c>
      <c r="W43" s="196">
        <v>12.57</v>
      </c>
      <c r="X43" s="196">
        <v>29.17</v>
      </c>
      <c r="Y43" s="196">
        <v>0</v>
      </c>
      <c r="Z43">
        <v>0</v>
      </c>
      <c r="AA43" s="196">
        <v>11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58.71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75.11</v>
      </c>
      <c r="AQ43" s="196">
        <v>22.75</v>
      </c>
      <c r="AR43" s="196">
        <v>23.2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4.5199999999999996</v>
      </c>
      <c r="L44" s="196">
        <v>348.04</v>
      </c>
      <c r="M44" s="196">
        <v>13.35</v>
      </c>
      <c r="N44" s="196">
        <v>35.03</v>
      </c>
      <c r="O44" s="196">
        <v>0</v>
      </c>
      <c r="P44" s="196">
        <v>26.25</v>
      </c>
      <c r="Q44" s="196">
        <v>2.9</v>
      </c>
      <c r="R44" s="196">
        <v>9.9600000000000009</v>
      </c>
      <c r="S44" s="196">
        <v>3.87</v>
      </c>
      <c r="T44" s="196">
        <v>0</v>
      </c>
      <c r="U44" s="196">
        <v>24.85</v>
      </c>
      <c r="V44" s="196">
        <v>6.15</v>
      </c>
      <c r="W44" s="196">
        <v>12.57</v>
      </c>
      <c r="X44" s="196">
        <v>29.17</v>
      </c>
      <c r="Y44" s="196">
        <v>0</v>
      </c>
      <c r="Z44">
        <v>0</v>
      </c>
      <c r="AA44" s="196">
        <v>11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58.71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75.11</v>
      </c>
      <c r="AQ44" s="196">
        <v>22.75</v>
      </c>
      <c r="AR44" s="196">
        <v>23.2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4.5199999999999996</v>
      </c>
      <c r="L45" s="196">
        <v>348.04</v>
      </c>
      <c r="M45" s="196">
        <v>13.35</v>
      </c>
      <c r="N45" s="196">
        <v>35.03</v>
      </c>
      <c r="O45" s="196">
        <v>0</v>
      </c>
      <c r="P45" s="196">
        <v>26.25</v>
      </c>
      <c r="Q45" s="196">
        <v>2.9</v>
      </c>
      <c r="R45" s="196">
        <v>9.9600000000000009</v>
      </c>
      <c r="S45" s="196">
        <v>3.87</v>
      </c>
      <c r="T45" s="196">
        <v>0</v>
      </c>
      <c r="U45" s="196">
        <v>24.85</v>
      </c>
      <c r="V45" s="196">
        <v>6.15</v>
      </c>
      <c r="W45" s="196">
        <v>12.57</v>
      </c>
      <c r="X45" s="196">
        <v>29.17</v>
      </c>
      <c r="Y45" s="196">
        <v>0</v>
      </c>
      <c r="Z45">
        <v>0</v>
      </c>
      <c r="AA45" s="196">
        <v>11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58.71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75.11</v>
      </c>
      <c r="AQ45" s="196">
        <v>22.75</v>
      </c>
      <c r="AR45" s="196">
        <v>23.2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4.5199999999999996</v>
      </c>
      <c r="L46" s="196">
        <v>348.04</v>
      </c>
      <c r="M46" s="196">
        <v>13.35</v>
      </c>
      <c r="N46" s="196">
        <v>35.03</v>
      </c>
      <c r="O46" s="196">
        <v>0</v>
      </c>
      <c r="P46" s="196">
        <v>26.25</v>
      </c>
      <c r="Q46" s="196">
        <v>2.9</v>
      </c>
      <c r="R46" s="196">
        <v>9.9600000000000009</v>
      </c>
      <c r="S46" s="196">
        <v>3.87</v>
      </c>
      <c r="T46" s="196">
        <v>0</v>
      </c>
      <c r="U46" s="196">
        <v>24.85</v>
      </c>
      <c r="V46" s="196">
        <v>6.15</v>
      </c>
      <c r="W46" s="196">
        <v>12.57</v>
      </c>
      <c r="X46" s="196">
        <v>29.17</v>
      </c>
      <c r="Y46" s="196">
        <v>0</v>
      </c>
      <c r="Z46">
        <v>0</v>
      </c>
      <c r="AA46" s="196">
        <v>11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58.71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75.11</v>
      </c>
      <c r="AQ46" s="196">
        <v>22.75</v>
      </c>
      <c r="AR46" s="196">
        <v>23.2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4.5199999999999996</v>
      </c>
      <c r="L47" s="196">
        <v>348.04</v>
      </c>
      <c r="M47" s="196">
        <v>13.35</v>
      </c>
      <c r="N47" s="196">
        <v>35.03</v>
      </c>
      <c r="O47" s="196">
        <v>0</v>
      </c>
      <c r="P47" s="196">
        <v>26.25</v>
      </c>
      <c r="Q47" s="196">
        <v>2.9</v>
      </c>
      <c r="R47" s="196">
        <v>9.9600000000000009</v>
      </c>
      <c r="S47" s="196">
        <v>3.87</v>
      </c>
      <c r="T47" s="196">
        <v>0</v>
      </c>
      <c r="U47" s="196">
        <v>24.85</v>
      </c>
      <c r="V47" s="196">
        <v>6.15</v>
      </c>
      <c r="W47" s="196">
        <v>12.57</v>
      </c>
      <c r="X47" s="196">
        <v>29.17</v>
      </c>
      <c r="Y47" s="196">
        <v>0</v>
      </c>
      <c r="Z47">
        <v>0</v>
      </c>
      <c r="AA47" s="196">
        <v>11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58.71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75.11</v>
      </c>
      <c r="AQ47" s="196">
        <v>22.75</v>
      </c>
      <c r="AR47" s="196">
        <v>23.2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4.5199999999999996</v>
      </c>
      <c r="L48" s="196">
        <v>348.04</v>
      </c>
      <c r="M48" s="196">
        <v>13.35</v>
      </c>
      <c r="N48" s="196">
        <v>35.03</v>
      </c>
      <c r="O48" s="196">
        <v>0</v>
      </c>
      <c r="P48" s="196">
        <v>26.25</v>
      </c>
      <c r="Q48" s="196">
        <v>2.9</v>
      </c>
      <c r="R48" s="196">
        <v>9.9600000000000009</v>
      </c>
      <c r="S48" s="196">
        <v>3.87</v>
      </c>
      <c r="T48" s="196">
        <v>0</v>
      </c>
      <c r="U48" s="196">
        <v>24.85</v>
      </c>
      <c r="V48" s="196">
        <v>6.15</v>
      </c>
      <c r="W48" s="196">
        <v>12.57</v>
      </c>
      <c r="X48" s="196">
        <v>29.17</v>
      </c>
      <c r="Y48" s="196">
        <v>0</v>
      </c>
      <c r="Z48">
        <v>0</v>
      </c>
      <c r="AA48" s="196">
        <v>11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58.71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75.11</v>
      </c>
      <c r="AQ48" s="196">
        <v>22.75</v>
      </c>
      <c r="AR48" s="196">
        <v>23.2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4.5199999999999996</v>
      </c>
      <c r="L49" s="196">
        <v>348.04</v>
      </c>
      <c r="M49" s="196">
        <v>13.35</v>
      </c>
      <c r="N49" s="196">
        <v>35.03</v>
      </c>
      <c r="O49" s="196">
        <v>0</v>
      </c>
      <c r="P49" s="196">
        <v>26.25</v>
      </c>
      <c r="Q49" s="196">
        <v>2.9</v>
      </c>
      <c r="R49" s="196">
        <v>9.9600000000000009</v>
      </c>
      <c r="S49" s="196">
        <v>3.87</v>
      </c>
      <c r="T49" s="196">
        <v>0</v>
      </c>
      <c r="U49" s="196">
        <v>24.85</v>
      </c>
      <c r="V49" s="196">
        <v>6.15</v>
      </c>
      <c r="W49" s="196">
        <v>12.57</v>
      </c>
      <c r="X49" s="196">
        <v>29.17</v>
      </c>
      <c r="Y49" s="196">
        <v>0</v>
      </c>
      <c r="Z49">
        <v>0</v>
      </c>
      <c r="AA49" s="196">
        <v>11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58.71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75.11</v>
      </c>
      <c r="AQ49" s="196">
        <v>22.75</v>
      </c>
      <c r="AR49" s="196">
        <v>23.2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4.5199999999999996</v>
      </c>
      <c r="L50" s="196">
        <v>348.04</v>
      </c>
      <c r="M50" s="196">
        <v>13.35</v>
      </c>
      <c r="N50" s="196">
        <v>35.03</v>
      </c>
      <c r="O50" s="196">
        <v>0</v>
      </c>
      <c r="P50" s="196">
        <v>26.25</v>
      </c>
      <c r="Q50" s="196">
        <v>2.9</v>
      </c>
      <c r="R50" s="196">
        <v>9.9600000000000009</v>
      </c>
      <c r="S50" s="196">
        <v>3.87</v>
      </c>
      <c r="T50" s="196">
        <v>0</v>
      </c>
      <c r="U50" s="196">
        <v>24.85</v>
      </c>
      <c r="V50" s="196">
        <v>6.15</v>
      </c>
      <c r="W50" s="196">
        <v>12.57</v>
      </c>
      <c r="X50" s="196">
        <v>29.17</v>
      </c>
      <c r="Y50" s="196">
        <v>0</v>
      </c>
      <c r="Z50">
        <v>0</v>
      </c>
      <c r="AA50" s="196">
        <v>11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58.71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75.11</v>
      </c>
      <c r="AQ50" s="196">
        <v>22.75</v>
      </c>
      <c r="AR50" s="196">
        <v>23.2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4.5199999999999996</v>
      </c>
      <c r="L51" s="196">
        <v>348.04</v>
      </c>
      <c r="M51" s="196">
        <v>13.35</v>
      </c>
      <c r="N51" s="196">
        <v>35.03</v>
      </c>
      <c r="O51" s="196">
        <v>0</v>
      </c>
      <c r="P51" s="196">
        <v>26.25</v>
      </c>
      <c r="Q51" s="196">
        <v>2.9</v>
      </c>
      <c r="R51" s="196">
        <v>9.9600000000000009</v>
      </c>
      <c r="S51" s="196">
        <v>3.87</v>
      </c>
      <c r="T51" s="196">
        <v>0</v>
      </c>
      <c r="U51" s="196">
        <v>24.85</v>
      </c>
      <c r="V51" s="196">
        <v>6.15</v>
      </c>
      <c r="W51" s="196">
        <v>12.57</v>
      </c>
      <c r="X51" s="196">
        <v>29.17</v>
      </c>
      <c r="Y51" s="196">
        <v>0</v>
      </c>
      <c r="Z51">
        <v>0</v>
      </c>
      <c r="AA51" s="196">
        <v>11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58.71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75.11</v>
      </c>
      <c r="AQ51" s="196">
        <v>22.75</v>
      </c>
      <c r="AR51" s="196">
        <v>23.2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4.5199999999999996</v>
      </c>
      <c r="L52" s="196">
        <v>348.04</v>
      </c>
      <c r="M52" s="196">
        <v>13.35</v>
      </c>
      <c r="N52" s="196">
        <v>35.03</v>
      </c>
      <c r="O52" s="196">
        <v>0</v>
      </c>
      <c r="P52" s="196">
        <v>26.25</v>
      </c>
      <c r="Q52" s="196">
        <v>2.9</v>
      </c>
      <c r="R52" s="196">
        <v>9.9600000000000009</v>
      </c>
      <c r="S52" s="196">
        <v>3.87</v>
      </c>
      <c r="T52" s="196">
        <v>0</v>
      </c>
      <c r="U52" s="196">
        <v>24.85</v>
      </c>
      <c r="V52" s="196">
        <v>6.15</v>
      </c>
      <c r="W52" s="196">
        <v>12.57</v>
      </c>
      <c r="X52" s="196">
        <v>29.17</v>
      </c>
      <c r="Y52" s="196">
        <v>0</v>
      </c>
      <c r="Z52">
        <v>0</v>
      </c>
      <c r="AA52" s="196">
        <v>11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58.71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75.11</v>
      </c>
      <c r="AQ52" s="196">
        <v>22.75</v>
      </c>
      <c r="AR52" s="196">
        <v>23.2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4.5199999999999996</v>
      </c>
      <c r="L53" s="196">
        <v>348.04</v>
      </c>
      <c r="M53" s="196">
        <v>13.35</v>
      </c>
      <c r="N53" s="196">
        <v>35.03</v>
      </c>
      <c r="O53" s="196">
        <v>0</v>
      </c>
      <c r="P53" s="196">
        <v>26.25</v>
      </c>
      <c r="Q53" s="196">
        <v>2.9</v>
      </c>
      <c r="R53" s="196">
        <v>9.9600000000000009</v>
      </c>
      <c r="S53" s="196">
        <v>3.87</v>
      </c>
      <c r="T53" s="196">
        <v>0</v>
      </c>
      <c r="U53" s="196">
        <v>24.85</v>
      </c>
      <c r="V53" s="196">
        <v>6.15</v>
      </c>
      <c r="W53" s="196">
        <v>12.57</v>
      </c>
      <c r="X53" s="196">
        <v>29.17</v>
      </c>
      <c r="Y53" s="196">
        <v>0</v>
      </c>
      <c r="Z53">
        <v>0</v>
      </c>
      <c r="AA53" s="196">
        <v>11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58.71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75.11</v>
      </c>
      <c r="AQ53" s="196">
        <v>22.75</v>
      </c>
      <c r="AR53" s="196">
        <v>23.2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4.5199999999999996</v>
      </c>
      <c r="L54" s="196">
        <v>307.44</v>
      </c>
      <c r="M54" s="196">
        <v>13.35</v>
      </c>
      <c r="N54" s="196">
        <v>35.03</v>
      </c>
      <c r="O54" s="196">
        <v>0</v>
      </c>
      <c r="P54" s="196">
        <v>26.25</v>
      </c>
      <c r="Q54" s="196">
        <v>2.9</v>
      </c>
      <c r="R54" s="196">
        <v>9.9600000000000009</v>
      </c>
      <c r="S54" s="196">
        <v>3.87</v>
      </c>
      <c r="T54" s="196">
        <v>0</v>
      </c>
      <c r="U54" s="196">
        <v>24.85</v>
      </c>
      <c r="V54" s="196">
        <v>6.15</v>
      </c>
      <c r="W54" s="196">
        <v>12.57</v>
      </c>
      <c r="X54" s="196">
        <v>29.17</v>
      </c>
      <c r="Y54" s="196">
        <v>0</v>
      </c>
      <c r="Z54">
        <v>0</v>
      </c>
      <c r="AA54" s="196">
        <v>11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58.71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75.11</v>
      </c>
      <c r="AQ54" s="196">
        <v>22.75</v>
      </c>
      <c r="AR54" s="196">
        <v>23.2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4.5199999999999996</v>
      </c>
      <c r="L55" s="196">
        <v>307.44</v>
      </c>
      <c r="M55" s="196">
        <v>13.35</v>
      </c>
      <c r="N55" s="196">
        <v>35.03</v>
      </c>
      <c r="O55" s="196">
        <v>0</v>
      </c>
      <c r="P55" s="196">
        <v>26.25</v>
      </c>
      <c r="Q55" s="196">
        <v>2.9</v>
      </c>
      <c r="R55" s="196">
        <v>9.9600000000000009</v>
      </c>
      <c r="S55" s="196">
        <v>3.87</v>
      </c>
      <c r="T55" s="196">
        <v>0</v>
      </c>
      <c r="U55" s="196">
        <v>24.85</v>
      </c>
      <c r="V55" s="196">
        <v>6.15</v>
      </c>
      <c r="W55" s="196">
        <v>12.57</v>
      </c>
      <c r="X55" s="196">
        <v>29.17</v>
      </c>
      <c r="Y55" s="196">
        <v>0</v>
      </c>
      <c r="Z55">
        <v>0</v>
      </c>
      <c r="AA55" s="196">
        <v>11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75.11</v>
      </c>
      <c r="AQ55" s="196">
        <v>22.75</v>
      </c>
      <c r="AR55" s="196">
        <v>23.2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4.5199999999999996</v>
      </c>
      <c r="L56" s="196">
        <v>307.44</v>
      </c>
      <c r="M56" s="196">
        <v>13.35</v>
      </c>
      <c r="N56" s="196">
        <v>35.03</v>
      </c>
      <c r="O56" s="196">
        <v>0</v>
      </c>
      <c r="P56" s="196">
        <v>26.25</v>
      </c>
      <c r="Q56" s="196">
        <v>2.9</v>
      </c>
      <c r="R56" s="196">
        <v>9.9600000000000009</v>
      </c>
      <c r="S56" s="196">
        <v>3.87</v>
      </c>
      <c r="T56" s="196">
        <v>0</v>
      </c>
      <c r="U56" s="196">
        <v>24.85</v>
      </c>
      <c r="V56" s="196">
        <v>6.15</v>
      </c>
      <c r="W56" s="196">
        <v>12.57</v>
      </c>
      <c r="X56" s="196">
        <v>29.17</v>
      </c>
      <c r="Y56" s="196">
        <v>0</v>
      </c>
      <c r="Z56">
        <v>0</v>
      </c>
      <c r="AA56" s="196">
        <v>11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75.11</v>
      </c>
      <c r="AQ56" s="196">
        <v>22.75</v>
      </c>
      <c r="AR56" s="196">
        <v>23.2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4.5199999999999996</v>
      </c>
      <c r="L57" s="196">
        <v>307.44</v>
      </c>
      <c r="M57" s="196">
        <v>13.35</v>
      </c>
      <c r="N57" s="196">
        <v>35.03</v>
      </c>
      <c r="O57" s="196">
        <v>0</v>
      </c>
      <c r="P57" s="196">
        <v>26.25</v>
      </c>
      <c r="Q57" s="196">
        <v>2.9</v>
      </c>
      <c r="R57" s="196">
        <v>9.9600000000000009</v>
      </c>
      <c r="S57" s="196">
        <v>3.87</v>
      </c>
      <c r="T57" s="196">
        <v>0</v>
      </c>
      <c r="U57" s="196">
        <v>24.85</v>
      </c>
      <c r="V57" s="196">
        <v>6.15</v>
      </c>
      <c r="W57" s="196">
        <v>12.57</v>
      </c>
      <c r="X57" s="196">
        <v>29.17</v>
      </c>
      <c r="Y57" s="196">
        <v>0</v>
      </c>
      <c r="Z57">
        <v>0</v>
      </c>
      <c r="AA57" s="196">
        <v>11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75.11</v>
      </c>
      <c r="AQ57" s="196">
        <v>22.75</v>
      </c>
      <c r="AR57" s="196">
        <v>23.2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4.5199999999999996</v>
      </c>
      <c r="L58" s="196">
        <v>307.44</v>
      </c>
      <c r="M58" s="196">
        <v>13.35</v>
      </c>
      <c r="N58" s="196">
        <v>35.03</v>
      </c>
      <c r="O58" s="196">
        <v>0</v>
      </c>
      <c r="P58" s="196">
        <v>26.25</v>
      </c>
      <c r="Q58" s="196">
        <v>2.9</v>
      </c>
      <c r="R58" s="196">
        <v>9.9600000000000009</v>
      </c>
      <c r="S58" s="196">
        <v>3.87</v>
      </c>
      <c r="T58" s="196">
        <v>0</v>
      </c>
      <c r="U58" s="196">
        <v>24.85</v>
      </c>
      <c r="V58" s="196">
        <v>6.15</v>
      </c>
      <c r="W58" s="196">
        <v>12.57</v>
      </c>
      <c r="X58" s="196">
        <v>29.17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75.11</v>
      </c>
      <c r="AQ58" s="196">
        <v>22.75</v>
      </c>
      <c r="AR58" s="196">
        <v>23.2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4.5199999999999996</v>
      </c>
      <c r="L59" s="196">
        <v>307.44</v>
      </c>
      <c r="M59" s="196">
        <v>13.35</v>
      </c>
      <c r="N59" s="196">
        <v>35.03</v>
      </c>
      <c r="O59" s="196">
        <v>0</v>
      </c>
      <c r="P59" s="196">
        <v>26.25</v>
      </c>
      <c r="Q59" s="196">
        <v>2.9</v>
      </c>
      <c r="R59" s="196">
        <v>9.9600000000000009</v>
      </c>
      <c r="S59" s="196">
        <v>3.87</v>
      </c>
      <c r="T59" s="196">
        <v>0</v>
      </c>
      <c r="U59" s="196">
        <v>24.85</v>
      </c>
      <c r="V59" s="196">
        <v>6.15</v>
      </c>
      <c r="W59" s="196">
        <v>12.57</v>
      </c>
      <c r="X59" s="196">
        <v>29.17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75.11</v>
      </c>
      <c r="AQ59" s="196">
        <v>22.75</v>
      </c>
      <c r="AR59" s="196">
        <v>23.2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4.5199999999999996</v>
      </c>
      <c r="L60" s="196">
        <v>307.44</v>
      </c>
      <c r="M60" s="196">
        <v>13.35</v>
      </c>
      <c r="N60" s="196">
        <v>35.03</v>
      </c>
      <c r="O60" s="196">
        <v>0</v>
      </c>
      <c r="P60" s="196">
        <v>26.25</v>
      </c>
      <c r="Q60" s="196">
        <v>2.9</v>
      </c>
      <c r="R60" s="196">
        <v>9.9600000000000009</v>
      </c>
      <c r="S60" s="196">
        <v>3.87</v>
      </c>
      <c r="T60" s="196">
        <v>0</v>
      </c>
      <c r="U60" s="196">
        <v>24.85</v>
      </c>
      <c r="V60" s="196">
        <v>6.15</v>
      </c>
      <c r="W60" s="196">
        <v>12.57</v>
      </c>
      <c r="X60" s="196">
        <v>29.17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75.11</v>
      </c>
      <c r="AQ60" s="196">
        <v>22.75</v>
      </c>
      <c r="AR60" s="196">
        <v>23.2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4.5199999999999996</v>
      </c>
      <c r="L61" s="196">
        <v>386.72</v>
      </c>
      <c r="M61" s="196">
        <v>13.35</v>
      </c>
      <c r="N61" s="196">
        <v>35.03</v>
      </c>
      <c r="O61" s="196">
        <v>0</v>
      </c>
      <c r="P61" s="196">
        <v>26.25</v>
      </c>
      <c r="Q61" s="196">
        <v>2.9</v>
      </c>
      <c r="R61" s="196">
        <v>9.9600000000000009</v>
      </c>
      <c r="S61" s="196">
        <v>3.87</v>
      </c>
      <c r="T61" s="196">
        <v>0</v>
      </c>
      <c r="U61" s="196">
        <v>24.85</v>
      </c>
      <c r="V61" s="196">
        <v>6.15</v>
      </c>
      <c r="W61" s="196">
        <v>12.57</v>
      </c>
      <c r="X61" s="196">
        <v>29.17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75.11</v>
      </c>
      <c r="AQ61" s="196">
        <v>22.75</v>
      </c>
      <c r="AR61" s="196">
        <v>23.2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4.5199999999999996</v>
      </c>
      <c r="L62" s="196">
        <v>406.05</v>
      </c>
      <c r="M62" s="196">
        <v>13.35</v>
      </c>
      <c r="N62" s="196">
        <v>35.03</v>
      </c>
      <c r="O62" s="196">
        <v>0</v>
      </c>
      <c r="P62" s="196">
        <v>26.25</v>
      </c>
      <c r="Q62" s="196">
        <v>2.9</v>
      </c>
      <c r="R62" s="196">
        <v>9.9600000000000009</v>
      </c>
      <c r="S62" s="196">
        <v>3.87</v>
      </c>
      <c r="T62" s="196">
        <v>0</v>
      </c>
      <c r="U62" s="196">
        <v>24.85</v>
      </c>
      <c r="V62" s="196">
        <v>6.15</v>
      </c>
      <c r="W62" s="196">
        <v>12.57</v>
      </c>
      <c r="X62" s="196">
        <v>29.17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75.11</v>
      </c>
      <c r="AQ62" s="196">
        <v>22.75</v>
      </c>
      <c r="AR62" s="196">
        <v>23.2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4.5199999999999996</v>
      </c>
      <c r="L63" s="196">
        <v>476.59</v>
      </c>
      <c r="M63" s="196">
        <v>13.35</v>
      </c>
      <c r="N63" s="196">
        <v>35.03</v>
      </c>
      <c r="O63" s="196">
        <v>0</v>
      </c>
      <c r="P63" s="196">
        <v>26.25</v>
      </c>
      <c r="Q63" s="196">
        <v>2.9</v>
      </c>
      <c r="R63" s="196">
        <v>9.9600000000000009</v>
      </c>
      <c r="S63" s="196">
        <v>3.87</v>
      </c>
      <c r="T63" s="196">
        <v>0</v>
      </c>
      <c r="U63" s="196">
        <v>24.85</v>
      </c>
      <c r="V63" s="196">
        <v>6.15</v>
      </c>
      <c r="W63" s="196">
        <v>12.57</v>
      </c>
      <c r="X63" s="196">
        <v>29.17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50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75.11</v>
      </c>
      <c r="AQ63" s="196">
        <v>22.75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4.5199999999999996</v>
      </c>
      <c r="L64" s="196">
        <v>559.29999999999995</v>
      </c>
      <c r="M64" s="196">
        <v>13.35</v>
      </c>
      <c r="N64" s="196">
        <v>35.03</v>
      </c>
      <c r="O64" s="196">
        <v>0</v>
      </c>
      <c r="P64" s="196">
        <v>26.25</v>
      </c>
      <c r="Q64" s="196">
        <v>2.96</v>
      </c>
      <c r="R64" s="196">
        <v>9.9600000000000009</v>
      </c>
      <c r="S64" s="196">
        <v>7.83</v>
      </c>
      <c r="T64" s="196">
        <v>0</v>
      </c>
      <c r="U64" s="196">
        <v>24.85</v>
      </c>
      <c r="V64" s="196">
        <v>6.15</v>
      </c>
      <c r="W64" s="196">
        <v>12.57</v>
      </c>
      <c r="X64" s="196">
        <v>29.17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69.61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75.11</v>
      </c>
      <c r="AQ64" s="196">
        <v>22.75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4.5199999999999996</v>
      </c>
      <c r="L65" s="196">
        <v>559.29999999999995</v>
      </c>
      <c r="M65" s="196">
        <v>13.35</v>
      </c>
      <c r="N65" s="196">
        <v>35.03</v>
      </c>
      <c r="O65" s="196">
        <v>0</v>
      </c>
      <c r="P65" s="196">
        <v>26.25</v>
      </c>
      <c r="Q65" s="196">
        <v>2.96</v>
      </c>
      <c r="R65" s="196">
        <v>9.9600000000000009</v>
      </c>
      <c r="S65" s="196">
        <v>7.83</v>
      </c>
      <c r="T65" s="196">
        <v>0</v>
      </c>
      <c r="U65" s="196">
        <v>24.85</v>
      </c>
      <c r="V65" s="196">
        <v>6.15</v>
      </c>
      <c r="W65" s="196">
        <v>12.57</v>
      </c>
      <c r="X65" s="196">
        <v>29.17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69.61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75.11</v>
      </c>
      <c r="AQ65" s="196">
        <v>22.75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4.5199999999999996</v>
      </c>
      <c r="L66" s="196">
        <v>559.29999999999995</v>
      </c>
      <c r="M66" s="196">
        <v>13.35</v>
      </c>
      <c r="N66" s="196">
        <v>35.03</v>
      </c>
      <c r="O66" s="196">
        <v>0</v>
      </c>
      <c r="P66" s="196">
        <v>26.25</v>
      </c>
      <c r="Q66" s="196">
        <v>2.96</v>
      </c>
      <c r="R66" s="196">
        <v>9.9600000000000009</v>
      </c>
      <c r="S66" s="196">
        <v>7.83</v>
      </c>
      <c r="T66" s="196">
        <v>0</v>
      </c>
      <c r="U66" s="196">
        <v>24.85</v>
      </c>
      <c r="V66" s="196">
        <v>6.15</v>
      </c>
      <c r="W66" s="196">
        <v>12.57</v>
      </c>
      <c r="X66" s="196">
        <v>29.17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69.61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75.11</v>
      </c>
      <c r="AQ66" s="196">
        <v>22.75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4.5199999999999996</v>
      </c>
      <c r="L67" s="196">
        <v>559.29999999999995</v>
      </c>
      <c r="M67" s="196">
        <v>13.35</v>
      </c>
      <c r="N67" s="196">
        <v>35.03</v>
      </c>
      <c r="O67" s="196">
        <v>0</v>
      </c>
      <c r="P67" s="196">
        <v>26.25</v>
      </c>
      <c r="Q67" s="196">
        <v>2.96</v>
      </c>
      <c r="R67" s="196">
        <v>9.9600000000000009</v>
      </c>
      <c r="S67" s="196">
        <v>7.83</v>
      </c>
      <c r="T67" s="196">
        <v>0</v>
      </c>
      <c r="U67" s="196">
        <v>24.85</v>
      </c>
      <c r="V67" s="196">
        <v>6.15</v>
      </c>
      <c r="W67" s="196">
        <v>12.57</v>
      </c>
      <c r="X67" s="196">
        <v>29.17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67.430000000000007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75.11</v>
      </c>
      <c r="AQ67" s="196">
        <v>22.75</v>
      </c>
      <c r="AR67" s="196">
        <v>24.2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4.5199999999999996</v>
      </c>
      <c r="L68" s="196">
        <v>559.29999999999995</v>
      </c>
      <c r="M68" s="196">
        <v>13.35</v>
      </c>
      <c r="N68" s="196">
        <v>35.03</v>
      </c>
      <c r="O68" s="196">
        <v>0</v>
      </c>
      <c r="P68" s="196">
        <v>26.25</v>
      </c>
      <c r="Q68" s="196">
        <v>2.96</v>
      </c>
      <c r="R68" s="196">
        <v>9.9600000000000009</v>
      </c>
      <c r="S68" s="196">
        <v>7.83</v>
      </c>
      <c r="T68" s="196">
        <v>0</v>
      </c>
      <c r="U68" s="196">
        <v>24.85</v>
      </c>
      <c r="V68" s="196">
        <v>6.15</v>
      </c>
      <c r="W68" s="196">
        <v>12.57</v>
      </c>
      <c r="X68" s="196">
        <v>29.17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67.430000000000007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75.11</v>
      </c>
      <c r="AQ68" s="196">
        <v>22.75</v>
      </c>
      <c r="AR68" s="196">
        <v>24.2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4.5199999999999996</v>
      </c>
      <c r="L69" s="196">
        <v>559.29999999999995</v>
      </c>
      <c r="M69" s="196">
        <v>13.35</v>
      </c>
      <c r="N69" s="196">
        <v>35.03</v>
      </c>
      <c r="O69" s="196">
        <v>0</v>
      </c>
      <c r="P69" s="196">
        <v>26.25</v>
      </c>
      <c r="Q69" s="196">
        <v>2.96</v>
      </c>
      <c r="R69" s="196">
        <v>9.9600000000000009</v>
      </c>
      <c r="S69" s="196">
        <v>7.83</v>
      </c>
      <c r="T69" s="196">
        <v>0</v>
      </c>
      <c r="U69" s="196">
        <v>24.85</v>
      </c>
      <c r="V69" s="196">
        <v>6.15</v>
      </c>
      <c r="W69" s="196">
        <v>12.57</v>
      </c>
      <c r="X69" s="196">
        <v>29.17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67.430000000000007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75.11</v>
      </c>
      <c r="AQ69" s="196">
        <v>22.75</v>
      </c>
      <c r="AR69" s="196">
        <v>21.45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4.5199999999999996</v>
      </c>
      <c r="L70" s="196">
        <v>559.29999999999995</v>
      </c>
      <c r="M70" s="196">
        <v>13.35</v>
      </c>
      <c r="N70" s="196">
        <v>35.03</v>
      </c>
      <c r="O70" s="196">
        <v>0</v>
      </c>
      <c r="P70" s="196">
        <v>26.25</v>
      </c>
      <c r="Q70" s="196">
        <v>2.96</v>
      </c>
      <c r="R70" s="196">
        <v>9.9600000000000009</v>
      </c>
      <c r="S70" s="196">
        <v>7.83</v>
      </c>
      <c r="T70" s="196">
        <v>0</v>
      </c>
      <c r="U70" s="196">
        <v>24.85</v>
      </c>
      <c r="V70" s="196">
        <v>6.15</v>
      </c>
      <c r="W70" s="196">
        <v>12.57</v>
      </c>
      <c r="X70" s="196">
        <v>29.17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67.430000000000007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75.11</v>
      </c>
      <c r="AQ70" s="196">
        <v>22.75</v>
      </c>
      <c r="AR70" s="196">
        <v>11.95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4.5199999999999996</v>
      </c>
      <c r="L71" s="196">
        <v>559.29999999999995</v>
      </c>
      <c r="M71" s="196">
        <v>13.35</v>
      </c>
      <c r="N71" s="196">
        <v>35.03</v>
      </c>
      <c r="O71" s="196">
        <v>0</v>
      </c>
      <c r="P71" s="196">
        <v>26.25</v>
      </c>
      <c r="Q71" s="196">
        <v>2.96</v>
      </c>
      <c r="R71" s="196">
        <v>9.9600000000000009</v>
      </c>
      <c r="S71" s="196">
        <v>7.83</v>
      </c>
      <c r="T71" s="196">
        <v>0</v>
      </c>
      <c r="U71" s="196">
        <v>24.85</v>
      </c>
      <c r="V71" s="196">
        <v>6.15</v>
      </c>
      <c r="W71" s="196">
        <v>12.69</v>
      </c>
      <c r="X71" s="196">
        <v>29.17</v>
      </c>
      <c r="Y71" s="196">
        <v>0</v>
      </c>
      <c r="Z71">
        <v>0</v>
      </c>
      <c r="AA71" s="196">
        <v>11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67.430000000000007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75.11</v>
      </c>
      <c r="AQ71" s="196">
        <v>22.75</v>
      </c>
      <c r="AR71" s="196">
        <v>3.93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4.5199999999999996</v>
      </c>
      <c r="L72" s="196">
        <v>559.29999999999995</v>
      </c>
      <c r="M72" s="196">
        <v>13.35</v>
      </c>
      <c r="N72" s="196">
        <v>35.03</v>
      </c>
      <c r="O72" s="196">
        <v>0</v>
      </c>
      <c r="P72" s="196">
        <v>26.25</v>
      </c>
      <c r="Q72" s="196">
        <v>2.96</v>
      </c>
      <c r="R72" s="196">
        <v>9.9600000000000009</v>
      </c>
      <c r="S72" s="196">
        <v>7.83</v>
      </c>
      <c r="T72" s="196">
        <v>0</v>
      </c>
      <c r="U72" s="196">
        <v>24.85</v>
      </c>
      <c r="V72" s="196">
        <v>6.15</v>
      </c>
      <c r="W72" s="196">
        <v>12.69</v>
      </c>
      <c r="X72" s="196">
        <v>29.17</v>
      </c>
      <c r="Y72" s="196">
        <v>0</v>
      </c>
      <c r="Z72">
        <v>0</v>
      </c>
      <c r="AA72" s="196">
        <v>11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67.430000000000007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75.11</v>
      </c>
      <c r="AQ72" s="196">
        <v>22.75</v>
      </c>
      <c r="AR72" s="196">
        <v>1.53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4.5199999999999996</v>
      </c>
      <c r="L73" s="196">
        <v>559.29999999999995</v>
      </c>
      <c r="M73" s="196">
        <v>13.35</v>
      </c>
      <c r="N73" s="196">
        <v>35.03</v>
      </c>
      <c r="O73" s="196">
        <v>0</v>
      </c>
      <c r="P73" s="196">
        <v>26.25</v>
      </c>
      <c r="Q73" s="196">
        <v>2.96</v>
      </c>
      <c r="R73" s="196">
        <v>9.9600000000000009</v>
      </c>
      <c r="S73" s="196">
        <v>7.83</v>
      </c>
      <c r="T73" s="196">
        <v>0</v>
      </c>
      <c r="U73" s="196">
        <v>24.85</v>
      </c>
      <c r="V73" s="196">
        <v>6.15</v>
      </c>
      <c r="W73" s="196">
        <v>12.69</v>
      </c>
      <c r="X73" s="196">
        <v>29.17</v>
      </c>
      <c r="Y73" s="196">
        <v>0</v>
      </c>
      <c r="Z73">
        <v>0</v>
      </c>
      <c r="AA73" s="196">
        <v>11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67.47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75.11</v>
      </c>
      <c r="AQ73" s="196">
        <v>22.75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4.5199999999999996</v>
      </c>
      <c r="L74" s="196">
        <v>559.29999999999995</v>
      </c>
      <c r="M74" s="196">
        <v>13.35</v>
      </c>
      <c r="N74" s="196">
        <v>35.03</v>
      </c>
      <c r="O74" s="196">
        <v>0</v>
      </c>
      <c r="P74" s="196">
        <v>26.25</v>
      </c>
      <c r="Q74" s="196">
        <v>2.96</v>
      </c>
      <c r="R74" s="196">
        <v>9.9600000000000009</v>
      </c>
      <c r="S74" s="196">
        <v>7.83</v>
      </c>
      <c r="T74" s="196">
        <v>0</v>
      </c>
      <c r="U74" s="196">
        <v>24.85</v>
      </c>
      <c r="V74" s="196">
        <v>6.15</v>
      </c>
      <c r="W74" s="196">
        <v>12.69</v>
      </c>
      <c r="X74" s="196">
        <v>29.17</v>
      </c>
      <c r="Y74" s="196">
        <v>0</v>
      </c>
      <c r="Z74">
        <v>0</v>
      </c>
      <c r="AA74" s="196">
        <v>11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67.47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75.11</v>
      </c>
      <c r="AQ74" s="196">
        <v>22.75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4.5199999999999996</v>
      </c>
      <c r="L75" s="196">
        <v>559.29999999999995</v>
      </c>
      <c r="M75" s="196">
        <v>13.35</v>
      </c>
      <c r="N75" s="196">
        <v>35.03</v>
      </c>
      <c r="O75" s="196">
        <v>0</v>
      </c>
      <c r="P75" s="196">
        <v>26.25</v>
      </c>
      <c r="Q75" s="196">
        <v>2.96</v>
      </c>
      <c r="R75" s="196">
        <v>9.9600000000000009</v>
      </c>
      <c r="S75" s="196">
        <v>7.83</v>
      </c>
      <c r="T75" s="196">
        <v>0</v>
      </c>
      <c r="U75" s="196">
        <v>24.85</v>
      </c>
      <c r="V75" s="196">
        <v>6.15</v>
      </c>
      <c r="W75" s="196">
        <v>12.69</v>
      </c>
      <c r="X75" s="196">
        <v>29.17</v>
      </c>
      <c r="Y75" s="196">
        <v>0</v>
      </c>
      <c r="Z75">
        <v>0</v>
      </c>
      <c r="AA75" s="196">
        <v>11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68.56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75.11</v>
      </c>
      <c r="AQ75" s="196">
        <v>22.75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4.5199999999999996</v>
      </c>
      <c r="L76" s="196">
        <v>559.29999999999995</v>
      </c>
      <c r="M76" s="196">
        <v>13.35</v>
      </c>
      <c r="N76" s="196">
        <v>35.03</v>
      </c>
      <c r="O76" s="196">
        <v>0</v>
      </c>
      <c r="P76" s="196">
        <v>26.25</v>
      </c>
      <c r="Q76" s="196">
        <v>2.96</v>
      </c>
      <c r="R76" s="196">
        <v>9.9600000000000009</v>
      </c>
      <c r="S76" s="196">
        <v>7.83</v>
      </c>
      <c r="T76" s="196">
        <v>0</v>
      </c>
      <c r="U76" s="196">
        <v>24.85</v>
      </c>
      <c r="V76" s="196">
        <v>6.15</v>
      </c>
      <c r="W76" s="196">
        <v>12.69</v>
      </c>
      <c r="X76" s="196">
        <v>29.17</v>
      </c>
      <c r="Y76" s="196">
        <v>0</v>
      </c>
      <c r="Z76">
        <v>0</v>
      </c>
      <c r="AA76" s="196">
        <v>11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68.56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75.11</v>
      </c>
      <c r="AQ76" s="196">
        <v>22.75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4.5199999999999996</v>
      </c>
      <c r="L77" s="196">
        <v>559.29999999999995</v>
      </c>
      <c r="M77" s="196">
        <v>13.35</v>
      </c>
      <c r="N77" s="196">
        <v>35.03</v>
      </c>
      <c r="O77" s="196">
        <v>0</v>
      </c>
      <c r="P77" s="196">
        <v>26.25</v>
      </c>
      <c r="Q77" s="196">
        <v>2.96</v>
      </c>
      <c r="R77" s="196">
        <v>9.9600000000000009</v>
      </c>
      <c r="S77" s="196">
        <v>7.83</v>
      </c>
      <c r="T77" s="196">
        <v>0</v>
      </c>
      <c r="U77" s="196">
        <v>24.85</v>
      </c>
      <c r="V77" s="196">
        <v>6.15</v>
      </c>
      <c r="W77" s="196">
        <v>12.69</v>
      </c>
      <c r="X77" s="196">
        <v>29.17</v>
      </c>
      <c r="Y77" s="196">
        <v>0</v>
      </c>
      <c r="Z77">
        <v>0</v>
      </c>
      <c r="AA77" s="196">
        <v>11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68.56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75.11</v>
      </c>
      <c r="AQ77" s="196">
        <v>22.75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4.5199999999999996</v>
      </c>
      <c r="L78" s="196">
        <v>559.29999999999995</v>
      </c>
      <c r="M78" s="196">
        <v>13.35</v>
      </c>
      <c r="N78" s="196">
        <v>35.03</v>
      </c>
      <c r="O78" s="196">
        <v>0</v>
      </c>
      <c r="P78" s="196">
        <v>26.25</v>
      </c>
      <c r="Q78" s="196">
        <v>2.96</v>
      </c>
      <c r="R78" s="196">
        <v>9.9600000000000009</v>
      </c>
      <c r="S78" s="196">
        <v>7.83</v>
      </c>
      <c r="T78" s="196">
        <v>0</v>
      </c>
      <c r="U78" s="196">
        <v>24.85</v>
      </c>
      <c r="V78" s="196">
        <v>6.15</v>
      </c>
      <c r="W78" s="196">
        <v>12.69</v>
      </c>
      <c r="X78" s="196">
        <v>29.17</v>
      </c>
      <c r="Y78" s="196">
        <v>0</v>
      </c>
      <c r="Z78">
        <v>0</v>
      </c>
      <c r="AA78" s="196">
        <v>11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68.56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75.11</v>
      </c>
      <c r="AQ78" s="196">
        <v>22.75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4.5199999999999996</v>
      </c>
      <c r="L79" s="196">
        <v>559.29999999999995</v>
      </c>
      <c r="M79" s="196">
        <v>13.35</v>
      </c>
      <c r="N79" s="196">
        <v>35.03</v>
      </c>
      <c r="O79" s="196">
        <v>0</v>
      </c>
      <c r="P79" s="196">
        <v>26.25</v>
      </c>
      <c r="Q79" s="196">
        <v>2.96</v>
      </c>
      <c r="R79" s="196">
        <v>9.9600000000000009</v>
      </c>
      <c r="S79" s="196">
        <v>7.83</v>
      </c>
      <c r="T79" s="196">
        <v>0</v>
      </c>
      <c r="U79" s="196">
        <v>24.85</v>
      </c>
      <c r="V79" s="196">
        <v>6.15</v>
      </c>
      <c r="W79" s="196">
        <v>12.69</v>
      </c>
      <c r="X79" s="196">
        <v>29.17</v>
      </c>
      <c r="Y79" s="196">
        <v>0</v>
      </c>
      <c r="Z79">
        <v>0</v>
      </c>
      <c r="AA79" s="196">
        <v>11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75.11</v>
      </c>
      <c r="AQ79" s="196">
        <v>22.75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4.5199999999999996</v>
      </c>
      <c r="L80" s="196">
        <v>559.29999999999995</v>
      </c>
      <c r="M80" s="196">
        <v>13.35</v>
      </c>
      <c r="N80" s="196">
        <v>35.03</v>
      </c>
      <c r="O80" s="196">
        <v>0</v>
      </c>
      <c r="P80" s="196">
        <v>26.25</v>
      </c>
      <c r="Q80" s="196">
        <v>2.96</v>
      </c>
      <c r="R80" s="196">
        <v>9.9600000000000009</v>
      </c>
      <c r="S80" s="196">
        <v>7.83</v>
      </c>
      <c r="T80" s="196">
        <v>0</v>
      </c>
      <c r="U80" s="196">
        <v>24.85</v>
      </c>
      <c r="V80" s="196">
        <v>6.15</v>
      </c>
      <c r="W80" s="196">
        <v>12.69</v>
      </c>
      <c r="X80" s="196">
        <v>29.17</v>
      </c>
      <c r="Y80" s="196">
        <v>0</v>
      </c>
      <c r="Z80">
        <v>0</v>
      </c>
      <c r="AA80" s="196">
        <v>11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75.11</v>
      </c>
      <c r="AQ80" s="196">
        <v>22.75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4.5199999999999996</v>
      </c>
      <c r="L81" s="196">
        <v>559.29999999999995</v>
      </c>
      <c r="M81" s="196">
        <v>13.35</v>
      </c>
      <c r="N81" s="196">
        <v>35.03</v>
      </c>
      <c r="O81" s="196">
        <v>0</v>
      </c>
      <c r="P81" s="196">
        <v>26.25</v>
      </c>
      <c r="Q81" s="196">
        <v>2.96</v>
      </c>
      <c r="R81" s="196">
        <v>9.9600000000000009</v>
      </c>
      <c r="S81" s="196">
        <v>7.83</v>
      </c>
      <c r="T81" s="196">
        <v>0</v>
      </c>
      <c r="U81" s="196">
        <v>24.85</v>
      </c>
      <c r="V81" s="196">
        <v>6.15</v>
      </c>
      <c r="W81" s="196">
        <v>12.57</v>
      </c>
      <c r="X81" s="196">
        <v>29.17</v>
      </c>
      <c r="Y81" s="196">
        <v>0</v>
      </c>
      <c r="Z81">
        <v>0</v>
      </c>
      <c r="AA81" s="196">
        <v>11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75.11</v>
      </c>
      <c r="AQ81" s="196">
        <v>22.75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4.5199999999999996</v>
      </c>
      <c r="L82" s="196">
        <v>559.29999999999995</v>
      </c>
      <c r="M82" s="196">
        <v>13.35</v>
      </c>
      <c r="N82" s="196">
        <v>35.03</v>
      </c>
      <c r="O82" s="196">
        <v>0</v>
      </c>
      <c r="P82" s="196">
        <v>26.25</v>
      </c>
      <c r="Q82" s="196">
        <v>2.96</v>
      </c>
      <c r="R82" s="196">
        <v>9.9600000000000009</v>
      </c>
      <c r="S82" s="196">
        <v>7.83</v>
      </c>
      <c r="T82" s="196">
        <v>0</v>
      </c>
      <c r="U82" s="196">
        <v>24.85</v>
      </c>
      <c r="V82" s="196">
        <v>6.15</v>
      </c>
      <c r="W82" s="196">
        <v>12.57</v>
      </c>
      <c r="X82" s="196">
        <v>29.17</v>
      </c>
      <c r="Y82" s="196">
        <v>0</v>
      </c>
      <c r="Z82">
        <v>0</v>
      </c>
      <c r="AA82" s="196">
        <v>11.2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75.11</v>
      </c>
      <c r="AQ82" s="196">
        <v>22.75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4.5199999999999996</v>
      </c>
      <c r="L83" s="196">
        <v>559.29999999999995</v>
      </c>
      <c r="M83" s="196">
        <v>13.35</v>
      </c>
      <c r="N83" s="196">
        <v>35.03</v>
      </c>
      <c r="O83" s="196">
        <v>0</v>
      </c>
      <c r="P83" s="196">
        <v>26.25</v>
      </c>
      <c r="Q83" s="196">
        <v>2.96</v>
      </c>
      <c r="R83" s="196">
        <v>9.9600000000000009</v>
      </c>
      <c r="S83" s="196">
        <v>7.83</v>
      </c>
      <c r="T83" s="196">
        <v>0</v>
      </c>
      <c r="U83" s="196">
        <v>24.85</v>
      </c>
      <c r="V83" s="196">
        <v>6.15</v>
      </c>
      <c r="W83" s="196">
        <v>12.57</v>
      </c>
      <c r="X83" s="196">
        <v>29.17</v>
      </c>
      <c r="Y83" s="196">
        <v>0</v>
      </c>
      <c r="Z83">
        <v>0</v>
      </c>
      <c r="AA83" s="196">
        <v>11.2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75.11</v>
      </c>
      <c r="AQ83" s="196">
        <v>22.75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4.5199999999999996</v>
      </c>
      <c r="L84" s="196">
        <v>559.29999999999995</v>
      </c>
      <c r="M84" s="196">
        <v>13.35</v>
      </c>
      <c r="N84" s="196">
        <v>35.03</v>
      </c>
      <c r="O84" s="196">
        <v>0</v>
      </c>
      <c r="P84" s="196">
        <v>26.25</v>
      </c>
      <c r="Q84" s="196">
        <v>2.96</v>
      </c>
      <c r="R84" s="196">
        <v>9.9600000000000009</v>
      </c>
      <c r="S84" s="196">
        <v>7.83</v>
      </c>
      <c r="T84" s="196">
        <v>0</v>
      </c>
      <c r="U84" s="196">
        <v>24.85</v>
      </c>
      <c r="V84" s="196">
        <v>6.15</v>
      </c>
      <c r="W84" s="196">
        <v>12.57</v>
      </c>
      <c r="X84" s="196">
        <v>29.17</v>
      </c>
      <c r="Y84" s="196">
        <v>0</v>
      </c>
      <c r="Z84">
        <v>0</v>
      </c>
      <c r="AA84" s="196">
        <v>11.2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75.11</v>
      </c>
      <c r="AQ84" s="196">
        <v>22.75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4.5199999999999996</v>
      </c>
      <c r="L85" s="196">
        <v>559.29999999999995</v>
      </c>
      <c r="M85" s="196">
        <v>13.35</v>
      </c>
      <c r="N85" s="196">
        <v>35.03</v>
      </c>
      <c r="O85" s="196">
        <v>0</v>
      </c>
      <c r="P85" s="196">
        <v>26.25</v>
      </c>
      <c r="Q85" s="196">
        <v>2.96</v>
      </c>
      <c r="R85" s="196">
        <v>9.9600000000000009</v>
      </c>
      <c r="S85" s="196">
        <v>7.83</v>
      </c>
      <c r="T85" s="196">
        <v>0</v>
      </c>
      <c r="U85" s="196">
        <v>24.85</v>
      </c>
      <c r="V85" s="196">
        <v>6.15</v>
      </c>
      <c r="W85" s="196">
        <v>12.57</v>
      </c>
      <c r="X85" s="196">
        <v>29.17</v>
      </c>
      <c r="Y85" s="196">
        <v>0</v>
      </c>
      <c r="Z85">
        <v>0</v>
      </c>
      <c r="AA85" s="196">
        <v>11.2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75.11</v>
      </c>
      <c r="AQ85" s="196">
        <v>22.75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4.5199999999999996</v>
      </c>
      <c r="L86" s="196">
        <v>559.29999999999995</v>
      </c>
      <c r="M86" s="196">
        <v>13.35</v>
      </c>
      <c r="N86" s="196">
        <v>35.03</v>
      </c>
      <c r="O86" s="196">
        <v>0</v>
      </c>
      <c r="P86" s="196">
        <v>26.25</v>
      </c>
      <c r="Q86" s="196">
        <v>2.96</v>
      </c>
      <c r="R86" s="196">
        <v>9.9600000000000009</v>
      </c>
      <c r="S86" s="196">
        <v>3.87</v>
      </c>
      <c r="T86" s="196">
        <v>0</v>
      </c>
      <c r="U86" s="196">
        <v>24.85</v>
      </c>
      <c r="V86" s="196">
        <v>6.15</v>
      </c>
      <c r="W86" s="196">
        <v>12.57</v>
      </c>
      <c r="X86" s="196">
        <v>29.17</v>
      </c>
      <c r="Y86" s="196">
        <v>0</v>
      </c>
      <c r="Z86">
        <v>0</v>
      </c>
      <c r="AA86" s="196">
        <v>11.2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75.11</v>
      </c>
      <c r="AQ86" s="196">
        <v>22.75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4.5199999999999996</v>
      </c>
      <c r="L87" s="196">
        <v>559.29999999999995</v>
      </c>
      <c r="M87" s="196">
        <v>13.35</v>
      </c>
      <c r="N87" s="196">
        <v>35.03</v>
      </c>
      <c r="O87" s="196">
        <v>0</v>
      </c>
      <c r="P87" s="196">
        <v>26.25</v>
      </c>
      <c r="Q87" s="196">
        <v>2.9</v>
      </c>
      <c r="R87" s="196">
        <v>9.9600000000000009</v>
      </c>
      <c r="S87" s="196">
        <v>3.87</v>
      </c>
      <c r="T87" s="196">
        <v>0</v>
      </c>
      <c r="U87" s="196">
        <v>24.85</v>
      </c>
      <c r="V87" s="196">
        <v>6.15</v>
      </c>
      <c r="W87" s="196">
        <v>12.57</v>
      </c>
      <c r="X87" s="196">
        <v>29.17</v>
      </c>
      <c r="Y87" s="196">
        <v>0</v>
      </c>
      <c r="Z87">
        <v>0</v>
      </c>
      <c r="AA87" s="196">
        <v>11.2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57.48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75.11</v>
      </c>
      <c r="AQ87" s="196">
        <v>22.75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4.5199999999999996</v>
      </c>
      <c r="L88" s="196">
        <v>559.29999999999995</v>
      </c>
      <c r="M88" s="196">
        <v>13.35</v>
      </c>
      <c r="N88" s="196">
        <v>35.03</v>
      </c>
      <c r="O88" s="196">
        <v>0</v>
      </c>
      <c r="P88" s="196">
        <v>26.25</v>
      </c>
      <c r="Q88" s="196">
        <v>2.9</v>
      </c>
      <c r="R88" s="196">
        <v>9.9600000000000009</v>
      </c>
      <c r="S88" s="196">
        <v>3.87</v>
      </c>
      <c r="T88" s="196">
        <v>0</v>
      </c>
      <c r="U88" s="196">
        <v>24.85</v>
      </c>
      <c r="V88" s="196">
        <v>6.15</v>
      </c>
      <c r="W88" s="196">
        <v>12.57</v>
      </c>
      <c r="X88" s="196">
        <v>29.17</v>
      </c>
      <c r="Y88" s="196">
        <v>0</v>
      </c>
      <c r="Z88">
        <v>0</v>
      </c>
      <c r="AA88" s="196">
        <v>11.2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57.48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75.11</v>
      </c>
      <c r="AQ88" s="196">
        <v>22.75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4.5199999999999996</v>
      </c>
      <c r="L89" s="196">
        <v>531.74</v>
      </c>
      <c r="M89" s="196">
        <v>13.35</v>
      </c>
      <c r="N89" s="196">
        <v>35.03</v>
      </c>
      <c r="O89" s="196">
        <v>0</v>
      </c>
      <c r="P89" s="196">
        <v>26.25</v>
      </c>
      <c r="Q89" s="196">
        <v>2.9</v>
      </c>
      <c r="R89" s="196">
        <v>9.9600000000000009</v>
      </c>
      <c r="S89" s="196">
        <v>3.87</v>
      </c>
      <c r="T89" s="196">
        <v>0</v>
      </c>
      <c r="U89" s="196">
        <v>24.85</v>
      </c>
      <c r="V89" s="196">
        <v>6.15</v>
      </c>
      <c r="W89" s="196">
        <v>12.57</v>
      </c>
      <c r="X89" s="196">
        <v>29.17</v>
      </c>
      <c r="Y89" s="196">
        <v>0</v>
      </c>
      <c r="Z89">
        <v>0</v>
      </c>
      <c r="AA89" s="196">
        <v>11.2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75.11</v>
      </c>
      <c r="AQ89" s="196">
        <v>22.75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4.5199999999999996</v>
      </c>
      <c r="L90" s="196">
        <v>502.73</v>
      </c>
      <c r="M90" s="196">
        <v>13.35</v>
      </c>
      <c r="N90" s="196">
        <v>35.03</v>
      </c>
      <c r="O90" s="196">
        <v>0</v>
      </c>
      <c r="P90" s="196">
        <v>26.25</v>
      </c>
      <c r="Q90" s="196">
        <v>2.9</v>
      </c>
      <c r="R90" s="196">
        <v>9.9600000000000009</v>
      </c>
      <c r="S90" s="196">
        <v>3.87</v>
      </c>
      <c r="T90" s="196">
        <v>0</v>
      </c>
      <c r="U90" s="196">
        <v>24.85</v>
      </c>
      <c r="V90" s="196">
        <v>6.15</v>
      </c>
      <c r="W90" s="196">
        <v>12.57</v>
      </c>
      <c r="X90" s="196">
        <v>29.17</v>
      </c>
      <c r="Y90" s="196">
        <v>0</v>
      </c>
      <c r="Z90">
        <v>0</v>
      </c>
      <c r="AA90" s="196">
        <v>11.2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75.11</v>
      </c>
      <c r="AQ90" s="196">
        <v>22.75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4.5199999999999996</v>
      </c>
      <c r="L91" s="196">
        <v>522.07000000000005</v>
      </c>
      <c r="M91" s="196">
        <v>13.35</v>
      </c>
      <c r="N91" s="196">
        <v>35.03</v>
      </c>
      <c r="O91" s="196">
        <v>0</v>
      </c>
      <c r="P91" s="196">
        <v>26.25</v>
      </c>
      <c r="Q91" s="196">
        <v>2.9</v>
      </c>
      <c r="R91" s="196">
        <v>9.9600000000000009</v>
      </c>
      <c r="S91" s="196">
        <v>3.87</v>
      </c>
      <c r="T91" s="196">
        <v>0</v>
      </c>
      <c r="U91" s="196">
        <v>24.85</v>
      </c>
      <c r="V91" s="196">
        <v>6.15</v>
      </c>
      <c r="W91" s="196">
        <v>12.57</v>
      </c>
      <c r="X91" s="196">
        <v>29.17</v>
      </c>
      <c r="Y91" s="196">
        <v>0</v>
      </c>
      <c r="Z91">
        <v>0</v>
      </c>
      <c r="AA91" s="196">
        <v>11.2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75.11</v>
      </c>
      <c r="AQ91" s="196">
        <v>22.75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4.5199999999999996</v>
      </c>
      <c r="L92" s="196">
        <v>483.4</v>
      </c>
      <c r="M92" s="196">
        <v>13.35</v>
      </c>
      <c r="N92" s="196">
        <v>35.03</v>
      </c>
      <c r="O92" s="196">
        <v>0</v>
      </c>
      <c r="P92" s="196">
        <v>26.25</v>
      </c>
      <c r="Q92" s="196">
        <v>2.9</v>
      </c>
      <c r="R92" s="196">
        <v>9.9600000000000009</v>
      </c>
      <c r="S92" s="196">
        <v>3.87</v>
      </c>
      <c r="T92" s="196">
        <v>0</v>
      </c>
      <c r="U92" s="196">
        <v>24.85</v>
      </c>
      <c r="V92" s="196">
        <v>6.15</v>
      </c>
      <c r="W92" s="196">
        <v>12.57</v>
      </c>
      <c r="X92" s="196">
        <v>29.17</v>
      </c>
      <c r="Y92" s="196">
        <v>0</v>
      </c>
      <c r="Z92">
        <v>0</v>
      </c>
      <c r="AA92" s="196">
        <v>11.2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75.11</v>
      </c>
      <c r="AQ92" s="196">
        <v>22.75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4.5199999999999996</v>
      </c>
      <c r="L93" s="196">
        <v>386.73</v>
      </c>
      <c r="M93" s="196">
        <v>13.35</v>
      </c>
      <c r="N93" s="196">
        <v>35.03</v>
      </c>
      <c r="O93" s="196">
        <v>0</v>
      </c>
      <c r="P93" s="196">
        <v>26.25</v>
      </c>
      <c r="Q93" s="196">
        <v>2.9</v>
      </c>
      <c r="R93" s="196">
        <v>9.9600000000000009</v>
      </c>
      <c r="S93" s="196">
        <v>3.87</v>
      </c>
      <c r="T93" s="196">
        <v>0</v>
      </c>
      <c r="U93" s="196">
        <v>24.85</v>
      </c>
      <c r="V93" s="196">
        <v>6.15</v>
      </c>
      <c r="W93" s="196">
        <v>12.57</v>
      </c>
      <c r="X93" s="196">
        <v>29.17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75.11</v>
      </c>
      <c r="AQ93" s="196">
        <v>22.75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4.5199999999999996</v>
      </c>
      <c r="L94" s="196">
        <v>307.45</v>
      </c>
      <c r="M94" s="196">
        <v>13.35</v>
      </c>
      <c r="N94" s="196">
        <v>35.03</v>
      </c>
      <c r="O94" s="196">
        <v>0</v>
      </c>
      <c r="P94" s="196">
        <v>26.25</v>
      </c>
      <c r="Q94" s="196">
        <v>2.9</v>
      </c>
      <c r="R94" s="196">
        <v>9.9600000000000009</v>
      </c>
      <c r="S94" s="196">
        <v>3.87</v>
      </c>
      <c r="T94" s="196">
        <v>0</v>
      </c>
      <c r="U94" s="196">
        <v>24.85</v>
      </c>
      <c r="V94" s="196">
        <v>6.15</v>
      </c>
      <c r="W94" s="196">
        <v>12.57</v>
      </c>
      <c r="X94" s="196">
        <v>29.17</v>
      </c>
      <c r="Y94" s="196">
        <v>0</v>
      </c>
      <c r="Z94">
        <v>0</v>
      </c>
      <c r="AA94" s="196">
        <v>11.2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75.11</v>
      </c>
      <c r="AQ94" s="196">
        <v>22.75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4.5199999999999996</v>
      </c>
      <c r="L95" s="196">
        <v>307.44</v>
      </c>
      <c r="M95" s="196">
        <v>13.35</v>
      </c>
      <c r="N95" s="196">
        <v>35.03</v>
      </c>
      <c r="O95" s="196">
        <v>0</v>
      </c>
      <c r="P95" s="196">
        <v>26.25</v>
      </c>
      <c r="Q95" s="196">
        <v>2.9</v>
      </c>
      <c r="R95" s="196">
        <v>9.9600000000000009</v>
      </c>
      <c r="S95" s="196">
        <v>3.87</v>
      </c>
      <c r="T95" s="196">
        <v>0</v>
      </c>
      <c r="U95" s="196">
        <v>24.85</v>
      </c>
      <c r="V95" s="196">
        <v>6.15</v>
      </c>
      <c r="W95" s="196">
        <v>12.57</v>
      </c>
      <c r="X95" s="196">
        <v>29.17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75.11</v>
      </c>
      <c r="AQ95" s="196">
        <v>22.75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4.5199999999999996</v>
      </c>
      <c r="L96" s="196">
        <v>307.44</v>
      </c>
      <c r="M96" s="196">
        <v>13.35</v>
      </c>
      <c r="N96" s="196">
        <v>35.03</v>
      </c>
      <c r="O96" s="196">
        <v>0</v>
      </c>
      <c r="P96" s="196">
        <v>26.25</v>
      </c>
      <c r="Q96" s="196">
        <v>2.9</v>
      </c>
      <c r="R96" s="196">
        <v>9.9600000000000009</v>
      </c>
      <c r="S96" s="196">
        <v>3.87</v>
      </c>
      <c r="T96" s="196">
        <v>0</v>
      </c>
      <c r="U96" s="196">
        <v>24.85</v>
      </c>
      <c r="V96" s="196">
        <v>6.15</v>
      </c>
      <c r="W96" s="196">
        <v>12.57</v>
      </c>
      <c r="X96" s="196">
        <v>29.17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75.11</v>
      </c>
      <c r="AQ96" s="196">
        <v>22.75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4.5199999999999996</v>
      </c>
      <c r="L97" s="196">
        <v>307.44</v>
      </c>
      <c r="M97" s="196">
        <v>13.35</v>
      </c>
      <c r="N97" s="196">
        <v>35.03</v>
      </c>
      <c r="O97" s="196">
        <v>0</v>
      </c>
      <c r="P97" s="196">
        <v>26.25</v>
      </c>
      <c r="Q97" s="196">
        <v>2.9</v>
      </c>
      <c r="R97" s="196">
        <v>9.9600000000000009</v>
      </c>
      <c r="S97" s="196">
        <v>3.87</v>
      </c>
      <c r="T97" s="196">
        <v>0</v>
      </c>
      <c r="U97" s="196">
        <v>24.85</v>
      </c>
      <c r="V97" s="196">
        <v>6.15</v>
      </c>
      <c r="W97" s="196">
        <v>12.57</v>
      </c>
      <c r="X97" s="196">
        <v>29.17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75.11</v>
      </c>
      <c r="AQ97" s="196">
        <v>22.75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4.5199999999999996</v>
      </c>
      <c r="L98" s="196">
        <v>307.45</v>
      </c>
      <c r="M98" s="196">
        <v>13.35</v>
      </c>
      <c r="N98" s="196">
        <v>35.03</v>
      </c>
      <c r="O98" s="196">
        <v>0</v>
      </c>
      <c r="P98" s="196">
        <v>26.25</v>
      </c>
      <c r="Q98" s="196">
        <v>2.9</v>
      </c>
      <c r="R98" s="196">
        <v>9.9600000000000009</v>
      </c>
      <c r="S98" s="196">
        <v>3.87</v>
      </c>
      <c r="T98" s="196">
        <v>0</v>
      </c>
      <c r="U98" s="196">
        <v>24.85</v>
      </c>
      <c r="V98" s="196">
        <v>6.15</v>
      </c>
      <c r="W98" s="196">
        <v>12.57</v>
      </c>
      <c r="X98" s="196">
        <v>29.17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75.11</v>
      </c>
      <c r="AQ98" s="196">
        <v>22.75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0.1027899999999999</v>
      </c>
      <c r="L99">
        <f t="shared" si="0"/>
        <v>10.303840000000003</v>
      </c>
      <c r="M99">
        <f t="shared" si="0"/>
        <v>0.32039999999999985</v>
      </c>
      <c r="N99">
        <f t="shared" si="0"/>
        <v>0.84072000000000147</v>
      </c>
      <c r="O99">
        <f t="shared" si="0"/>
        <v>0</v>
      </c>
      <c r="P99">
        <f t="shared" si="0"/>
        <v>0.63</v>
      </c>
      <c r="Q99">
        <f t="shared" si="0"/>
        <v>6.997000000000006E-2</v>
      </c>
      <c r="R99">
        <f t="shared" si="0"/>
        <v>0.22515500000000024</v>
      </c>
      <c r="S99">
        <f t="shared" si="0"/>
        <v>0.11466</v>
      </c>
      <c r="T99">
        <f t="shared" si="0"/>
        <v>0</v>
      </c>
      <c r="U99">
        <f t="shared" si="0"/>
        <v>0.59639999999999893</v>
      </c>
      <c r="V99">
        <f t="shared" si="0"/>
        <v>0.13991249999999977</v>
      </c>
      <c r="W99">
        <f t="shared" si="0"/>
        <v>0.28653750000000033</v>
      </c>
      <c r="X99">
        <f t="shared" si="0"/>
        <v>0.70008000000000092</v>
      </c>
      <c r="Y99">
        <f t="shared" si="0"/>
        <v>0</v>
      </c>
      <c r="Z99">
        <f t="shared" si="0"/>
        <v>0</v>
      </c>
      <c r="AA99">
        <f t="shared" si="0"/>
        <v>0.26625000000000015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1.4576425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1.7498374999999973</v>
      </c>
      <c r="AQ99">
        <f t="shared" si="0"/>
        <v>0.52722500000000005</v>
      </c>
      <c r="AR99">
        <f t="shared" si="0"/>
        <v>0.22907750000000013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19.690000000000001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19.690000000000001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19.690000000000001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19.690000000000001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19.690000000000001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19.690000000000001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19.690000000000001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19.690000000000001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19.690000000000001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19.690000000000001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19.690000000000001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19.690000000000001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19.690000000000001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19.690000000000001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19.690000000000001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19.690000000000001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19.690000000000001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19.690000000000001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19.690000000000001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19.690000000000001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19.690000000000001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19.690000000000001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19.690000000000001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19.690000000000001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19.690000000000001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19.690000000000001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18.41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18.41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18.41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18.41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18.41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18.41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18.420000000000002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18.420000000000002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18.71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18.71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18.71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18.71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19.28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19.28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0.46606000000000075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4.84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4.84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9.23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9.23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5.3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5.3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9.69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9.69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9.85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9.85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9.85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9.85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0.12938000000000002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526</v>
      </c>
      <c r="D2" t="s">
        <v>526</v>
      </c>
      <c r="E2" t="s">
        <v>526</v>
      </c>
      <c r="F2" t="s">
        <v>526</v>
      </c>
      <c r="G2" t="s">
        <v>526</v>
      </c>
      <c r="H2" t="s">
        <v>526</v>
      </c>
      <c r="I2" t="s">
        <v>526</v>
      </c>
      <c r="J2" t="s">
        <v>526</v>
      </c>
      <c r="K2" t="s">
        <v>526</v>
      </c>
      <c r="L2" t="s">
        <v>526</v>
      </c>
      <c r="M2" t="s">
        <v>526</v>
      </c>
      <c r="N2" t="s">
        <v>526</v>
      </c>
      <c r="O2" t="s">
        <v>526</v>
      </c>
      <c r="P2" t="s">
        <v>526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36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35.53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36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270.22000000000003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270.22000000000003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270.22000000000003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310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310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310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310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310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36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310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36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310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36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310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36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315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36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315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36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315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36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315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0.88838249999999996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6.6051650000000013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18.45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8.4600000000000009</v>
      </c>
      <c r="L3" s="196">
        <v>0.32</v>
      </c>
      <c r="M3" s="196">
        <v>1.03</v>
      </c>
      <c r="N3" s="196">
        <v>1.73</v>
      </c>
      <c r="O3" s="196">
        <v>2.44</v>
      </c>
      <c r="P3" s="196">
        <v>0.57999999999999996</v>
      </c>
      <c r="Q3" s="196">
        <v>0.15</v>
      </c>
      <c r="R3" s="196">
        <v>0.49</v>
      </c>
      <c r="S3" s="196">
        <v>0.39</v>
      </c>
      <c r="T3" s="196">
        <v>0</v>
      </c>
      <c r="U3" s="196">
        <v>2.06</v>
      </c>
      <c r="V3" s="196">
        <v>0.3</v>
      </c>
      <c r="W3" s="196">
        <v>0.66</v>
      </c>
      <c r="X3" s="196">
        <v>1.43</v>
      </c>
      <c r="Y3" s="196">
        <v>0</v>
      </c>
      <c r="Z3" s="196">
        <v>4.0599999999999996</v>
      </c>
      <c r="AA3" s="196">
        <v>1.1200000000000001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18.39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124.51</v>
      </c>
      <c r="AP3" s="196">
        <v>81.709999999999994</v>
      </c>
      <c r="AQ3" s="196">
        <v>0</v>
      </c>
      <c r="AR3" s="196">
        <v>0</v>
      </c>
      <c r="AS3" s="196">
        <v>29.33</v>
      </c>
      <c r="AT3" s="196">
        <v>38.51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18.45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8.4600000000000009</v>
      </c>
      <c r="L4" s="196">
        <v>0.32</v>
      </c>
      <c r="M4" s="196">
        <v>1.03</v>
      </c>
      <c r="N4" s="196">
        <v>1.73</v>
      </c>
      <c r="O4" s="196">
        <v>2.44</v>
      </c>
      <c r="P4" s="196">
        <v>0.57999999999999996</v>
      </c>
      <c r="Q4" s="196">
        <v>0.15</v>
      </c>
      <c r="R4" s="196">
        <v>0.49</v>
      </c>
      <c r="S4" s="196">
        <v>0.39</v>
      </c>
      <c r="T4" s="196">
        <v>0</v>
      </c>
      <c r="U4" s="196">
        <v>2.06</v>
      </c>
      <c r="V4" s="196">
        <v>0.3</v>
      </c>
      <c r="W4" s="196">
        <v>0.66</v>
      </c>
      <c r="X4" s="196">
        <v>1.43</v>
      </c>
      <c r="Y4" s="196">
        <v>0</v>
      </c>
      <c r="Z4" s="196">
        <v>4.0599999999999996</v>
      </c>
      <c r="AA4" s="196">
        <v>1.1200000000000001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18.39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124.51</v>
      </c>
      <c r="AP4" s="196">
        <v>81.709999999999994</v>
      </c>
      <c r="AQ4" s="196">
        <v>0</v>
      </c>
      <c r="AR4" s="196">
        <v>0</v>
      </c>
      <c r="AS4" s="196">
        <v>29.33</v>
      </c>
      <c r="AT4" s="196">
        <v>38.51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18.45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8.4600000000000009</v>
      </c>
      <c r="L5" s="196">
        <v>0.32</v>
      </c>
      <c r="M5" s="196">
        <v>1.03</v>
      </c>
      <c r="N5" s="196">
        <v>1.73</v>
      </c>
      <c r="O5" s="196">
        <v>2.44</v>
      </c>
      <c r="P5" s="196">
        <v>0.57999999999999996</v>
      </c>
      <c r="Q5" s="196">
        <v>0.15</v>
      </c>
      <c r="R5" s="196">
        <v>0.49</v>
      </c>
      <c r="S5" s="196">
        <v>0.39</v>
      </c>
      <c r="T5" s="196">
        <v>0</v>
      </c>
      <c r="U5" s="196">
        <v>2.06</v>
      </c>
      <c r="V5" s="196">
        <v>0.3</v>
      </c>
      <c r="W5" s="196">
        <v>0.66</v>
      </c>
      <c r="X5" s="196">
        <v>1.43</v>
      </c>
      <c r="Y5" s="196">
        <v>0</v>
      </c>
      <c r="Z5" s="196">
        <v>4.0599999999999996</v>
      </c>
      <c r="AA5" s="196">
        <v>1.1200000000000001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18.39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124.51</v>
      </c>
      <c r="AP5" s="196">
        <v>81.709999999999994</v>
      </c>
      <c r="AQ5" s="196">
        <v>0</v>
      </c>
      <c r="AR5" s="196">
        <v>0</v>
      </c>
      <c r="AS5" s="196">
        <v>29.33</v>
      </c>
      <c r="AT5" s="196">
        <v>38.51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18.45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8.4600000000000009</v>
      </c>
      <c r="L6" s="196">
        <v>0.32</v>
      </c>
      <c r="M6" s="196">
        <v>1.03</v>
      </c>
      <c r="N6" s="196">
        <v>1.73</v>
      </c>
      <c r="O6" s="196">
        <v>2.44</v>
      </c>
      <c r="P6" s="196">
        <v>0.57999999999999996</v>
      </c>
      <c r="Q6" s="196">
        <v>0.15</v>
      </c>
      <c r="R6" s="196">
        <v>0.49</v>
      </c>
      <c r="S6" s="196">
        <v>0.39</v>
      </c>
      <c r="T6" s="196">
        <v>0</v>
      </c>
      <c r="U6" s="196">
        <v>2.06</v>
      </c>
      <c r="V6" s="196">
        <v>0.3</v>
      </c>
      <c r="W6" s="196">
        <v>0.66</v>
      </c>
      <c r="X6" s="196">
        <v>1.43</v>
      </c>
      <c r="Y6" s="196">
        <v>0</v>
      </c>
      <c r="Z6" s="196">
        <v>4.0599999999999996</v>
      </c>
      <c r="AA6" s="196">
        <v>1.1200000000000001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18.39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124.51</v>
      </c>
      <c r="AP6" s="196">
        <v>81.709999999999994</v>
      </c>
      <c r="AQ6" s="196">
        <v>0</v>
      </c>
      <c r="AR6" s="196">
        <v>0</v>
      </c>
      <c r="AS6" s="196">
        <v>29.33</v>
      </c>
      <c r="AT6" s="196">
        <v>38.51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18.45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8.4600000000000009</v>
      </c>
      <c r="L7" s="196">
        <v>0.32</v>
      </c>
      <c r="M7" s="196">
        <v>1.03</v>
      </c>
      <c r="N7" s="196">
        <v>1.73</v>
      </c>
      <c r="O7" s="196">
        <v>2.44</v>
      </c>
      <c r="P7" s="196">
        <v>0.57999999999999996</v>
      </c>
      <c r="Q7" s="196">
        <v>0.15</v>
      </c>
      <c r="R7" s="196">
        <v>0.49</v>
      </c>
      <c r="S7" s="196">
        <v>0.39</v>
      </c>
      <c r="T7" s="196">
        <v>0</v>
      </c>
      <c r="U7" s="196">
        <v>2.06</v>
      </c>
      <c r="V7" s="196">
        <v>0.3</v>
      </c>
      <c r="W7" s="196">
        <v>0.66</v>
      </c>
      <c r="X7" s="196">
        <v>1.43</v>
      </c>
      <c r="Y7" s="196">
        <v>0</v>
      </c>
      <c r="Z7" s="196">
        <v>4.0599999999999996</v>
      </c>
      <c r="AA7" s="196">
        <v>1.1200000000000001</v>
      </c>
      <c r="AB7" s="196">
        <v>0</v>
      </c>
      <c r="AC7" s="196">
        <v>1.77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18.39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124.51</v>
      </c>
      <c r="AP7" s="196">
        <v>81.709999999999994</v>
      </c>
      <c r="AQ7" s="196">
        <v>0</v>
      </c>
      <c r="AR7" s="196">
        <v>0</v>
      </c>
      <c r="AS7" s="196">
        <v>29.57</v>
      </c>
      <c r="AT7" s="196">
        <v>38.51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18.45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8.4600000000000009</v>
      </c>
      <c r="L8" s="196">
        <v>0.32</v>
      </c>
      <c r="M8" s="196">
        <v>1.03</v>
      </c>
      <c r="N8" s="196">
        <v>1.73</v>
      </c>
      <c r="O8" s="196">
        <v>2.44</v>
      </c>
      <c r="P8" s="196">
        <v>0.57999999999999996</v>
      </c>
      <c r="Q8" s="196">
        <v>0.15</v>
      </c>
      <c r="R8" s="196">
        <v>0.49</v>
      </c>
      <c r="S8" s="196">
        <v>0.39</v>
      </c>
      <c r="T8" s="196">
        <v>0</v>
      </c>
      <c r="U8" s="196">
        <v>2.06</v>
      </c>
      <c r="V8" s="196">
        <v>0.3</v>
      </c>
      <c r="W8" s="196">
        <v>0.66</v>
      </c>
      <c r="X8" s="196">
        <v>1.43</v>
      </c>
      <c r="Y8" s="196">
        <v>0</v>
      </c>
      <c r="Z8" s="196">
        <v>4.0599999999999996</v>
      </c>
      <c r="AA8" s="196">
        <v>1.1200000000000001</v>
      </c>
      <c r="AB8" s="196">
        <v>0</v>
      </c>
      <c r="AC8" s="196">
        <v>1.77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18.39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124.51</v>
      </c>
      <c r="AP8" s="196">
        <v>81.709999999999994</v>
      </c>
      <c r="AQ8" s="196">
        <v>0</v>
      </c>
      <c r="AR8" s="196">
        <v>0</v>
      </c>
      <c r="AS8" s="196">
        <v>29.57</v>
      </c>
      <c r="AT8" s="196">
        <v>38.51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18.45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8.4600000000000009</v>
      </c>
      <c r="L9" s="196">
        <v>0.32</v>
      </c>
      <c r="M9" s="196">
        <v>1.03</v>
      </c>
      <c r="N9" s="196">
        <v>1.73</v>
      </c>
      <c r="O9" s="196">
        <v>2.44</v>
      </c>
      <c r="P9" s="196">
        <v>0.57999999999999996</v>
      </c>
      <c r="Q9" s="196">
        <v>0.15</v>
      </c>
      <c r="R9" s="196">
        <v>0.49</v>
      </c>
      <c r="S9" s="196">
        <v>0.39</v>
      </c>
      <c r="T9" s="196">
        <v>0</v>
      </c>
      <c r="U9" s="196">
        <v>2.06</v>
      </c>
      <c r="V9" s="196">
        <v>0.3</v>
      </c>
      <c r="W9" s="196">
        <v>0.66</v>
      </c>
      <c r="X9" s="196">
        <v>1.43</v>
      </c>
      <c r="Y9" s="196">
        <v>0</v>
      </c>
      <c r="Z9" s="196">
        <v>4.0599999999999996</v>
      </c>
      <c r="AA9" s="196">
        <v>1.1200000000000001</v>
      </c>
      <c r="AB9" s="196">
        <v>0</v>
      </c>
      <c r="AC9" s="196">
        <v>1.77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18.39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124.51</v>
      </c>
      <c r="AP9" s="196">
        <v>81.709999999999994</v>
      </c>
      <c r="AQ9" s="196">
        <v>0</v>
      </c>
      <c r="AR9" s="196">
        <v>0</v>
      </c>
      <c r="AS9" s="196">
        <v>29.57</v>
      </c>
      <c r="AT9" s="196">
        <v>38.51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18.45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8.4600000000000009</v>
      </c>
      <c r="L10" s="196">
        <v>0.32</v>
      </c>
      <c r="M10" s="196">
        <v>1.03</v>
      </c>
      <c r="N10" s="196">
        <v>1.73</v>
      </c>
      <c r="O10" s="196">
        <v>2.44</v>
      </c>
      <c r="P10" s="196">
        <v>0.57999999999999996</v>
      </c>
      <c r="Q10" s="196">
        <v>0.15</v>
      </c>
      <c r="R10" s="196">
        <v>0.49</v>
      </c>
      <c r="S10" s="196">
        <v>0.39</v>
      </c>
      <c r="T10" s="196">
        <v>0</v>
      </c>
      <c r="U10" s="196">
        <v>2.06</v>
      </c>
      <c r="V10" s="196">
        <v>0.3</v>
      </c>
      <c r="W10" s="196">
        <v>0.66</v>
      </c>
      <c r="X10" s="196">
        <v>1.43</v>
      </c>
      <c r="Y10" s="196">
        <v>0</v>
      </c>
      <c r="Z10" s="196">
        <v>4.0599999999999996</v>
      </c>
      <c r="AA10" s="196">
        <v>1.1200000000000001</v>
      </c>
      <c r="AB10" s="196">
        <v>0</v>
      </c>
      <c r="AC10" s="196">
        <v>1.77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18.39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124.51</v>
      </c>
      <c r="AP10" s="196">
        <v>81.709999999999994</v>
      </c>
      <c r="AQ10" s="196">
        <v>0</v>
      </c>
      <c r="AR10" s="196">
        <v>0</v>
      </c>
      <c r="AS10" s="196">
        <v>29.57</v>
      </c>
      <c r="AT10" s="196">
        <v>38.51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18.45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8.4600000000000009</v>
      </c>
      <c r="L11" s="196">
        <v>6.53</v>
      </c>
      <c r="M11" s="196">
        <v>1.03</v>
      </c>
      <c r="N11" s="196">
        <v>1.73</v>
      </c>
      <c r="O11" s="196">
        <v>2.44</v>
      </c>
      <c r="P11" s="196">
        <v>0.57999999999999996</v>
      </c>
      <c r="Q11" s="196">
        <v>1.56</v>
      </c>
      <c r="R11" s="196">
        <v>8.94</v>
      </c>
      <c r="S11" s="196">
        <v>6.76</v>
      </c>
      <c r="T11" s="196">
        <v>0</v>
      </c>
      <c r="U11" s="196">
        <v>2.06</v>
      </c>
      <c r="V11" s="196">
        <v>0.3</v>
      </c>
      <c r="W11" s="196">
        <v>0.66</v>
      </c>
      <c r="X11" s="196">
        <v>1.43</v>
      </c>
      <c r="Y11" s="196">
        <v>0</v>
      </c>
      <c r="Z11" s="196">
        <v>4.0599999999999996</v>
      </c>
      <c r="AA11" s="196">
        <v>1.1200000000000001</v>
      </c>
      <c r="AB11" s="196">
        <v>0</v>
      </c>
      <c r="AC11" s="196">
        <v>1.77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18.39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124.51</v>
      </c>
      <c r="AP11" s="196">
        <v>81.709999999999994</v>
      </c>
      <c r="AQ11" s="196">
        <v>0</v>
      </c>
      <c r="AR11" s="196">
        <v>0</v>
      </c>
      <c r="AS11" s="196">
        <v>29.57</v>
      </c>
      <c r="AT11" s="196">
        <v>38.51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18.45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8.4600000000000009</v>
      </c>
      <c r="L12" s="196">
        <v>6.53</v>
      </c>
      <c r="M12" s="196">
        <v>1.03</v>
      </c>
      <c r="N12" s="196">
        <v>1.73</v>
      </c>
      <c r="O12" s="196">
        <v>2.44</v>
      </c>
      <c r="P12" s="196">
        <v>0.57999999999999996</v>
      </c>
      <c r="Q12" s="196">
        <v>2.46</v>
      </c>
      <c r="R12" s="196">
        <v>8.94</v>
      </c>
      <c r="S12" s="196">
        <v>6.76</v>
      </c>
      <c r="T12" s="196">
        <v>0</v>
      </c>
      <c r="U12" s="196">
        <v>2.06</v>
      </c>
      <c r="V12" s="196">
        <v>0.3</v>
      </c>
      <c r="W12" s="196">
        <v>0.66</v>
      </c>
      <c r="X12" s="196">
        <v>1.43</v>
      </c>
      <c r="Y12" s="196">
        <v>0</v>
      </c>
      <c r="Z12" s="196">
        <v>4.0599999999999996</v>
      </c>
      <c r="AA12" s="196">
        <v>1.1200000000000001</v>
      </c>
      <c r="AB12" s="196">
        <v>0</v>
      </c>
      <c r="AC12" s="196">
        <v>1.77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18.39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124.51</v>
      </c>
      <c r="AP12" s="196">
        <v>81.709999999999994</v>
      </c>
      <c r="AQ12" s="196">
        <v>0</v>
      </c>
      <c r="AR12" s="196">
        <v>0</v>
      </c>
      <c r="AS12" s="196">
        <v>29.57</v>
      </c>
      <c r="AT12" s="196">
        <v>38.51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18.45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8.4600000000000009</v>
      </c>
      <c r="L13" s="196">
        <v>6.53</v>
      </c>
      <c r="M13" s="196">
        <v>1.03</v>
      </c>
      <c r="N13" s="196">
        <v>1.73</v>
      </c>
      <c r="O13" s="196">
        <v>2.44</v>
      </c>
      <c r="P13" s="196">
        <v>0.57999999999999996</v>
      </c>
      <c r="Q13" s="196">
        <v>2.46</v>
      </c>
      <c r="R13" s="196">
        <v>8.94</v>
      </c>
      <c r="S13" s="196">
        <v>6.76</v>
      </c>
      <c r="T13" s="196">
        <v>0</v>
      </c>
      <c r="U13" s="196">
        <v>2.06</v>
      </c>
      <c r="V13" s="196">
        <v>0.3</v>
      </c>
      <c r="W13" s="196">
        <v>0.66</v>
      </c>
      <c r="X13" s="196">
        <v>1.43</v>
      </c>
      <c r="Y13" s="196">
        <v>0</v>
      </c>
      <c r="Z13" s="196">
        <v>4.0599999999999996</v>
      </c>
      <c r="AA13" s="196">
        <v>1.1200000000000001</v>
      </c>
      <c r="AB13" s="196">
        <v>0</v>
      </c>
      <c r="AC13" s="196">
        <v>1.77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18.39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124.51</v>
      </c>
      <c r="AP13" s="196">
        <v>81.709999999999994</v>
      </c>
      <c r="AQ13" s="196">
        <v>0</v>
      </c>
      <c r="AR13" s="196">
        <v>0</v>
      </c>
      <c r="AS13" s="196">
        <v>29.57</v>
      </c>
      <c r="AT13" s="196">
        <v>38.51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18.45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8.4600000000000009</v>
      </c>
      <c r="L14" s="196">
        <v>6.53</v>
      </c>
      <c r="M14" s="196">
        <v>1.03</v>
      </c>
      <c r="N14" s="196">
        <v>1.73</v>
      </c>
      <c r="O14" s="196">
        <v>2.44</v>
      </c>
      <c r="P14" s="196">
        <v>0.57999999999999996</v>
      </c>
      <c r="Q14" s="196">
        <v>2.46</v>
      </c>
      <c r="R14" s="196">
        <v>8.94</v>
      </c>
      <c r="S14" s="196">
        <v>6.76</v>
      </c>
      <c r="T14" s="196">
        <v>0</v>
      </c>
      <c r="U14" s="196">
        <v>2.06</v>
      </c>
      <c r="V14" s="196">
        <v>0.3</v>
      </c>
      <c r="W14" s="196">
        <v>0.66</v>
      </c>
      <c r="X14" s="196">
        <v>1.43</v>
      </c>
      <c r="Y14" s="196">
        <v>0</v>
      </c>
      <c r="Z14" s="196">
        <v>4.0599999999999996</v>
      </c>
      <c r="AA14" s="196">
        <v>1.1200000000000001</v>
      </c>
      <c r="AB14" s="196">
        <v>0</v>
      </c>
      <c r="AC14" s="196">
        <v>1.77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18.39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124.51</v>
      </c>
      <c r="AP14" s="196">
        <v>81.709999999999994</v>
      </c>
      <c r="AQ14" s="196">
        <v>0</v>
      </c>
      <c r="AR14" s="196">
        <v>0</v>
      </c>
      <c r="AS14" s="196">
        <v>29.57</v>
      </c>
      <c r="AT14" s="196">
        <v>38.51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18.45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8.4600000000000009</v>
      </c>
      <c r="L15" s="196">
        <v>6.53</v>
      </c>
      <c r="M15" s="196">
        <v>1.03</v>
      </c>
      <c r="N15" s="196">
        <v>1.73</v>
      </c>
      <c r="O15" s="196">
        <v>2.44</v>
      </c>
      <c r="P15" s="196">
        <v>0.57999999999999996</v>
      </c>
      <c r="Q15" s="196">
        <v>2.46</v>
      </c>
      <c r="R15" s="196">
        <v>8.94</v>
      </c>
      <c r="S15" s="196">
        <v>6.76</v>
      </c>
      <c r="T15" s="196">
        <v>0</v>
      </c>
      <c r="U15" s="196">
        <v>2.06</v>
      </c>
      <c r="V15" s="196">
        <v>0.3</v>
      </c>
      <c r="W15" s="196">
        <v>0</v>
      </c>
      <c r="X15" s="196">
        <v>1.43</v>
      </c>
      <c r="Y15" s="196">
        <v>0</v>
      </c>
      <c r="Z15" s="196">
        <v>4.0599999999999996</v>
      </c>
      <c r="AA15" s="196">
        <v>1.1200000000000001</v>
      </c>
      <c r="AB15" s="196">
        <v>0</v>
      </c>
      <c r="AC15" s="196">
        <v>1.77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18.39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124.51</v>
      </c>
      <c r="AP15" s="196">
        <v>81.709999999999994</v>
      </c>
      <c r="AQ15" s="196">
        <v>0</v>
      </c>
      <c r="AR15" s="196">
        <v>0</v>
      </c>
      <c r="AS15" s="196">
        <v>29.57</v>
      </c>
      <c r="AT15" s="196">
        <v>38.51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18.45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8.4600000000000009</v>
      </c>
      <c r="L16" s="196">
        <v>6.53</v>
      </c>
      <c r="M16" s="196">
        <v>1.03</v>
      </c>
      <c r="N16" s="196">
        <v>1.73</v>
      </c>
      <c r="O16" s="196">
        <v>2.44</v>
      </c>
      <c r="P16" s="196">
        <v>0.57999999999999996</v>
      </c>
      <c r="Q16" s="196">
        <v>2.46</v>
      </c>
      <c r="R16" s="196">
        <v>8.94</v>
      </c>
      <c r="S16" s="196">
        <v>6.76</v>
      </c>
      <c r="T16" s="196">
        <v>0</v>
      </c>
      <c r="U16" s="196">
        <v>2.06</v>
      </c>
      <c r="V16" s="196">
        <v>0.3</v>
      </c>
      <c r="W16" s="196">
        <v>0.66</v>
      </c>
      <c r="X16" s="196">
        <v>1.43</v>
      </c>
      <c r="Y16" s="196">
        <v>0</v>
      </c>
      <c r="Z16" s="196">
        <v>4.0599999999999996</v>
      </c>
      <c r="AA16" s="196">
        <v>1.1200000000000001</v>
      </c>
      <c r="AB16" s="196">
        <v>0</v>
      </c>
      <c r="AC16" s="196">
        <v>1.77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18.39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124.51</v>
      </c>
      <c r="AP16" s="196">
        <v>81.709999999999994</v>
      </c>
      <c r="AQ16" s="196">
        <v>0</v>
      </c>
      <c r="AR16" s="196">
        <v>0</v>
      </c>
      <c r="AS16" s="196">
        <v>29.57</v>
      </c>
      <c r="AT16" s="196">
        <v>38.51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18.45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8.4600000000000009</v>
      </c>
      <c r="L17" s="196">
        <v>6.53</v>
      </c>
      <c r="M17" s="196">
        <v>1.03</v>
      </c>
      <c r="N17" s="196">
        <v>1.73</v>
      </c>
      <c r="O17" s="196">
        <v>2.44</v>
      </c>
      <c r="P17" s="196">
        <v>0.57999999999999996</v>
      </c>
      <c r="Q17" s="196">
        <v>2.46</v>
      </c>
      <c r="R17" s="196">
        <v>8.94</v>
      </c>
      <c r="S17" s="196">
        <v>6.76</v>
      </c>
      <c r="T17" s="196">
        <v>0</v>
      </c>
      <c r="U17" s="196">
        <v>2.06</v>
      </c>
      <c r="V17" s="196">
        <v>0.3</v>
      </c>
      <c r="W17" s="196">
        <v>0.66</v>
      </c>
      <c r="X17" s="196">
        <v>1.43</v>
      </c>
      <c r="Y17" s="196">
        <v>0</v>
      </c>
      <c r="Z17" s="196">
        <v>4.0599999999999996</v>
      </c>
      <c r="AA17" s="196">
        <v>1.1200000000000001</v>
      </c>
      <c r="AB17" s="196">
        <v>0</v>
      </c>
      <c r="AC17" s="196">
        <v>1.77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18.39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124.51</v>
      </c>
      <c r="AP17" s="196">
        <v>81.709999999999994</v>
      </c>
      <c r="AQ17" s="196">
        <v>0</v>
      </c>
      <c r="AR17" s="196">
        <v>0</v>
      </c>
      <c r="AS17" s="196">
        <v>29.57</v>
      </c>
      <c r="AT17" s="196">
        <v>38.51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18.45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8.4600000000000009</v>
      </c>
      <c r="L18" s="196">
        <v>6.53</v>
      </c>
      <c r="M18" s="196">
        <v>1.03</v>
      </c>
      <c r="N18" s="196">
        <v>1.73</v>
      </c>
      <c r="O18" s="196">
        <v>2.44</v>
      </c>
      <c r="P18" s="196">
        <v>0.57999999999999996</v>
      </c>
      <c r="Q18" s="196">
        <v>2.46</v>
      </c>
      <c r="R18" s="196">
        <v>8.94</v>
      </c>
      <c r="S18" s="196">
        <v>6.76</v>
      </c>
      <c r="T18" s="196">
        <v>0</v>
      </c>
      <c r="U18" s="196">
        <v>2.06</v>
      </c>
      <c r="V18" s="196">
        <v>0.3</v>
      </c>
      <c r="W18" s="196">
        <v>0.66</v>
      </c>
      <c r="X18" s="196">
        <v>1.43</v>
      </c>
      <c r="Y18" s="196">
        <v>0</v>
      </c>
      <c r="Z18" s="196">
        <v>4.0599999999999996</v>
      </c>
      <c r="AA18" s="196">
        <v>1.1200000000000001</v>
      </c>
      <c r="AB18" s="196">
        <v>0</v>
      </c>
      <c r="AC18" s="196">
        <v>1.77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18.39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124.51</v>
      </c>
      <c r="AP18" s="196">
        <v>81.709999999999994</v>
      </c>
      <c r="AQ18" s="196">
        <v>0</v>
      </c>
      <c r="AR18" s="196">
        <v>0</v>
      </c>
      <c r="AS18" s="196">
        <v>29.57</v>
      </c>
      <c r="AT18" s="196">
        <v>38.51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18.45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8.4600000000000009</v>
      </c>
      <c r="L19" s="196">
        <v>6.53</v>
      </c>
      <c r="M19" s="196">
        <v>1.03</v>
      </c>
      <c r="N19" s="196">
        <v>1.73</v>
      </c>
      <c r="O19" s="196">
        <v>2.44</v>
      </c>
      <c r="P19" s="196">
        <v>0.57999999999999996</v>
      </c>
      <c r="Q19" s="196">
        <v>2.46</v>
      </c>
      <c r="R19" s="196">
        <v>8.94</v>
      </c>
      <c r="S19" s="196">
        <v>6.76</v>
      </c>
      <c r="T19" s="196">
        <v>0</v>
      </c>
      <c r="U19" s="196">
        <v>2.06</v>
      </c>
      <c r="V19" s="196">
        <v>0.3</v>
      </c>
      <c r="W19" s="196">
        <v>0.66</v>
      </c>
      <c r="X19" s="196">
        <v>1.43</v>
      </c>
      <c r="Y19" s="196">
        <v>0</v>
      </c>
      <c r="Z19" s="196">
        <v>4.0599999999999996</v>
      </c>
      <c r="AA19" s="196">
        <v>1.1200000000000001</v>
      </c>
      <c r="AB19" s="196">
        <v>0</v>
      </c>
      <c r="AC19" s="196">
        <v>1.77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18.39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124.51</v>
      </c>
      <c r="AP19" s="196">
        <v>81.709999999999994</v>
      </c>
      <c r="AQ19" s="196">
        <v>0</v>
      </c>
      <c r="AR19" s="196">
        <v>0</v>
      </c>
      <c r="AS19" s="196">
        <v>29.57</v>
      </c>
      <c r="AT19" s="196">
        <v>38.51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18.45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17.66</v>
      </c>
      <c r="L20" s="196">
        <v>6.53</v>
      </c>
      <c r="M20" s="196">
        <v>1.03</v>
      </c>
      <c r="N20" s="196">
        <v>1.73</v>
      </c>
      <c r="O20" s="196">
        <v>2.44</v>
      </c>
      <c r="P20" s="196">
        <v>0.57999999999999996</v>
      </c>
      <c r="Q20" s="196">
        <v>2.46</v>
      </c>
      <c r="R20" s="196">
        <v>11.62</v>
      </c>
      <c r="S20" s="196">
        <v>6.76</v>
      </c>
      <c r="T20" s="196">
        <v>0</v>
      </c>
      <c r="U20" s="196">
        <v>2.06</v>
      </c>
      <c r="V20" s="196">
        <v>0.3</v>
      </c>
      <c r="W20" s="196">
        <v>0.66</v>
      </c>
      <c r="X20" s="196">
        <v>1.43</v>
      </c>
      <c r="Y20" s="196">
        <v>0</v>
      </c>
      <c r="Z20" s="196">
        <v>4.0599999999999996</v>
      </c>
      <c r="AA20" s="196">
        <v>1.1200000000000001</v>
      </c>
      <c r="AB20" s="196">
        <v>0</v>
      </c>
      <c r="AC20" s="196">
        <v>1.77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18.39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124.51</v>
      </c>
      <c r="AP20" s="196">
        <v>81.709999999999994</v>
      </c>
      <c r="AQ20" s="196">
        <v>0</v>
      </c>
      <c r="AR20" s="196">
        <v>0</v>
      </c>
      <c r="AS20" s="196">
        <v>29.57</v>
      </c>
      <c r="AT20" s="196">
        <v>38.51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18.45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8.4600000000000009</v>
      </c>
      <c r="L21" s="196">
        <v>6.53</v>
      </c>
      <c r="M21" s="196">
        <v>1.03</v>
      </c>
      <c r="N21" s="196">
        <v>1.73</v>
      </c>
      <c r="O21" s="196">
        <v>2.44</v>
      </c>
      <c r="P21" s="196">
        <v>0.57999999999999996</v>
      </c>
      <c r="Q21" s="196">
        <v>2.46</v>
      </c>
      <c r="R21" s="196">
        <v>9.5500000000000007</v>
      </c>
      <c r="S21" s="196">
        <v>6.76</v>
      </c>
      <c r="T21" s="196">
        <v>0</v>
      </c>
      <c r="U21" s="196">
        <v>2.06</v>
      </c>
      <c r="V21" s="196">
        <v>0.3</v>
      </c>
      <c r="W21" s="196">
        <v>0.66</v>
      </c>
      <c r="X21" s="196">
        <v>1.43</v>
      </c>
      <c r="Y21" s="196">
        <v>0</v>
      </c>
      <c r="Z21" s="196">
        <v>4.0599999999999996</v>
      </c>
      <c r="AA21" s="196">
        <v>1.1200000000000001</v>
      </c>
      <c r="AB21" s="196">
        <v>0</v>
      </c>
      <c r="AC21" s="196">
        <v>1.77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18.39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124.51</v>
      </c>
      <c r="AP21" s="196">
        <v>81.709999999999994</v>
      </c>
      <c r="AQ21" s="196">
        <v>0</v>
      </c>
      <c r="AR21" s="196">
        <v>0</v>
      </c>
      <c r="AS21" s="196">
        <v>29.57</v>
      </c>
      <c r="AT21" s="196">
        <v>38.51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18.45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8.4600000000000009</v>
      </c>
      <c r="L22" s="196">
        <v>6.53</v>
      </c>
      <c r="M22" s="196">
        <v>1.03</v>
      </c>
      <c r="N22" s="196">
        <v>1.73</v>
      </c>
      <c r="O22" s="196">
        <v>2.44</v>
      </c>
      <c r="P22" s="196">
        <v>0.57999999999999996</v>
      </c>
      <c r="Q22" s="196">
        <v>2.46</v>
      </c>
      <c r="R22" s="196">
        <v>8.94</v>
      </c>
      <c r="S22" s="196">
        <v>6.76</v>
      </c>
      <c r="T22" s="196">
        <v>0</v>
      </c>
      <c r="U22" s="196">
        <v>2.06</v>
      </c>
      <c r="V22" s="196">
        <v>0.3</v>
      </c>
      <c r="W22" s="196">
        <v>0.66</v>
      </c>
      <c r="X22" s="196">
        <v>1.43</v>
      </c>
      <c r="Y22" s="196">
        <v>0</v>
      </c>
      <c r="Z22" s="196">
        <v>4.0599999999999996</v>
      </c>
      <c r="AA22" s="196">
        <v>1.1200000000000001</v>
      </c>
      <c r="AB22" s="196">
        <v>0</v>
      </c>
      <c r="AC22" s="196">
        <v>1.77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18.39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124.51</v>
      </c>
      <c r="AP22" s="196">
        <v>81.709999999999994</v>
      </c>
      <c r="AQ22" s="196">
        <v>0</v>
      </c>
      <c r="AR22" s="196">
        <v>0</v>
      </c>
      <c r="AS22" s="196">
        <v>29.57</v>
      </c>
      <c r="AT22" s="196">
        <v>38.51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18.45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8.4600000000000009</v>
      </c>
      <c r="L23" s="196">
        <v>6.53</v>
      </c>
      <c r="M23" s="196">
        <v>1.03</v>
      </c>
      <c r="N23" s="196">
        <v>1.73</v>
      </c>
      <c r="O23" s="196">
        <v>2.44</v>
      </c>
      <c r="P23" s="196">
        <v>0.57999999999999996</v>
      </c>
      <c r="Q23" s="196">
        <v>2.46</v>
      </c>
      <c r="R23" s="196">
        <v>8.94</v>
      </c>
      <c r="S23" s="196">
        <v>6.76</v>
      </c>
      <c r="T23" s="196">
        <v>0</v>
      </c>
      <c r="U23" s="196">
        <v>2.06</v>
      </c>
      <c r="V23" s="196">
        <v>0.3</v>
      </c>
      <c r="W23" s="196">
        <v>0.66</v>
      </c>
      <c r="X23" s="196">
        <v>1.43</v>
      </c>
      <c r="Y23" s="196">
        <v>0</v>
      </c>
      <c r="Z23" s="196">
        <v>4.0599999999999996</v>
      </c>
      <c r="AA23" s="196">
        <v>1.1200000000000001</v>
      </c>
      <c r="AB23" s="196">
        <v>0</v>
      </c>
      <c r="AC23" s="196">
        <v>1.77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18.39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124.51</v>
      </c>
      <c r="AP23" s="196">
        <v>81.709999999999994</v>
      </c>
      <c r="AQ23" s="196">
        <v>0</v>
      </c>
      <c r="AR23" s="196">
        <v>0</v>
      </c>
      <c r="AS23" s="196">
        <v>29.57</v>
      </c>
      <c r="AT23" s="196">
        <v>38.51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18.45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8.4600000000000009</v>
      </c>
      <c r="L24" s="196">
        <v>6.53</v>
      </c>
      <c r="M24" s="196">
        <v>1.03</v>
      </c>
      <c r="N24" s="196">
        <v>1.73</v>
      </c>
      <c r="O24" s="196">
        <v>2.44</v>
      </c>
      <c r="P24" s="196">
        <v>0.57999999999999996</v>
      </c>
      <c r="Q24" s="196">
        <v>2.46</v>
      </c>
      <c r="R24" s="196">
        <v>8.94</v>
      </c>
      <c r="S24" s="196">
        <v>6.76</v>
      </c>
      <c r="T24" s="196">
        <v>0</v>
      </c>
      <c r="U24" s="196">
        <v>2.06</v>
      </c>
      <c r="V24" s="196">
        <v>0.3</v>
      </c>
      <c r="W24" s="196">
        <v>0.66</v>
      </c>
      <c r="X24" s="196">
        <v>1.43</v>
      </c>
      <c r="Y24" s="196">
        <v>0</v>
      </c>
      <c r="Z24" s="196">
        <v>4.0599999999999996</v>
      </c>
      <c r="AA24" s="196">
        <v>1.1200000000000001</v>
      </c>
      <c r="AB24" s="196">
        <v>0</v>
      </c>
      <c r="AC24" s="196">
        <v>1.77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18.39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124.51</v>
      </c>
      <c r="AP24" s="196">
        <v>81.709999999999994</v>
      </c>
      <c r="AQ24" s="196">
        <v>0</v>
      </c>
      <c r="AR24" s="196">
        <v>0</v>
      </c>
      <c r="AS24" s="196">
        <v>29.57</v>
      </c>
      <c r="AT24" s="196">
        <v>38.51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18.45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8.4600000000000009</v>
      </c>
      <c r="L25" s="196">
        <v>0.32</v>
      </c>
      <c r="M25" s="196">
        <v>1.03</v>
      </c>
      <c r="N25" s="196">
        <v>1.73</v>
      </c>
      <c r="O25" s="196">
        <v>2.44</v>
      </c>
      <c r="P25" s="196">
        <v>0.57999999999999996</v>
      </c>
      <c r="Q25" s="196">
        <v>0.15</v>
      </c>
      <c r="R25" s="196">
        <v>0.61</v>
      </c>
      <c r="S25" s="196">
        <v>0.38</v>
      </c>
      <c r="T25" s="196">
        <v>0</v>
      </c>
      <c r="U25" s="196">
        <v>2.06</v>
      </c>
      <c r="V25" s="196">
        <v>0.3</v>
      </c>
      <c r="W25" s="196">
        <v>0.66</v>
      </c>
      <c r="X25" s="196">
        <v>1.43</v>
      </c>
      <c r="Y25" s="196">
        <v>0</v>
      </c>
      <c r="Z25" s="196">
        <v>4.0599999999999996</v>
      </c>
      <c r="AA25" s="196">
        <v>1.1200000000000001</v>
      </c>
      <c r="AB25" s="196">
        <v>0</v>
      </c>
      <c r="AC25" s="196">
        <v>1.77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18.39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124.51</v>
      </c>
      <c r="AP25" s="196">
        <v>81.709999999999994</v>
      </c>
      <c r="AQ25" s="196">
        <v>0</v>
      </c>
      <c r="AR25" s="196">
        <v>0</v>
      </c>
      <c r="AS25" s="196">
        <v>29.57</v>
      </c>
      <c r="AT25" s="196">
        <v>38.51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18.45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8.4600000000000009</v>
      </c>
      <c r="L26" s="196">
        <v>0.32</v>
      </c>
      <c r="M26" s="196">
        <v>1.03</v>
      </c>
      <c r="N26" s="196">
        <v>1.73</v>
      </c>
      <c r="O26" s="196">
        <v>2.44</v>
      </c>
      <c r="P26" s="196">
        <v>0.57999999999999996</v>
      </c>
      <c r="Q26" s="196">
        <v>0.15</v>
      </c>
      <c r="R26" s="196">
        <v>0.49</v>
      </c>
      <c r="S26" s="196">
        <v>0.38</v>
      </c>
      <c r="T26" s="196">
        <v>0</v>
      </c>
      <c r="U26" s="196">
        <v>2.06</v>
      </c>
      <c r="V26" s="196">
        <v>0.3</v>
      </c>
      <c r="W26" s="196">
        <v>0.66</v>
      </c>
      <c r="X26" s="196">
        <v>1.43</v>
      </c>
      <c r="Y26" s="196">
        <v>0</v>
      </c>
      <c r="Z26" s="196">
        <v>4.0599999999999996</v>
      </c>
      <c r="AA26" s="196">
        <v>1.1200000000000001</v>
      </c>
      <c r="AB26" s="196">
        <v>0</v>
      </c>
      <c r="AC26" s="196">
        <v>1.77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18.39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124.51</v>
      </c>
      <c r="AP26" s="196">
        <v>81.709999999999994</v>
      </c>
      <c r="AQ26" s="196">
        <v>0</v>
      </c>
      <c r="AR26" s="196">
        <v>0</v>
      </c>
      <c r="AS26" s="196">
        <v>29.57</v>
      </c>
      <c r="AT26" s="196">
        <v>38.51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18.45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8.4600000000000009</v>
      </c>
      <c r="L27" s="196">
        <v>0.32</v>
      </c>
      <c r="M27" s="196">
        <v>1.03</v>
      </c>
      <c r="N27" s="196">
        <v>1.73</v>
      </c>
      <c r="O27" s="196">
        <v>2.44</v>
      </c>
      <c r="P27" s="196">
        <v>0.57999999999999996</v>
      </c>
      <c r="Q27" s="196">
        <v>0.15</v>
      </c>
      <c r="R27" s="196">
        <v>0.49</v>
      </c>
      <c r="S27" s="196">
        <v>0.38</v>
      </c>
      <c r="T27" s="196">
        <v>0</v>
      </c>
      <c r="U27" s="196">
        <v>2.06</v>
      </c>
      <c r="V27" s="196">
        <v>0.3</v>
      </c>
      <c r="W27" s="196">
        <v>0.66</v>
      </c>
      <c r="X27" s="196">
        <v>1.43</v>
      </c>
      <c r="Y27" s="196">
        <v>0</v>
      </c>
      <c r="Z27" s="196">
        <v>4.0599999999999996</v>
      </c>
      <c r="AA27" s="196">
        <v>1.1200000000000001</v>
      </c>
      <c r="AB27" s="196">
        <v>0</v>
      </c>
      <c r="AC27" s="196">
        <v>1.77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18.39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124.51</v>
      </c>
      <c r="AP27" s="196">
        <v>81.709999999999994</v>
      </c>
      <c r="AQ27" s="196">
        <v>0</v>
      </c>
      <c r="AR27" s="196">
        <v>0</v>
      </c>
      <c r="AS27" s="196">
        <v>29.33</v>
      </c>
      <c r="AT27" s="196">
        <v>38.51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18.45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8.4600000000000009</v>
      </c>
      <c r="L28" s="196">
        <v>0.32</v>
      </c>
      <c r="M28" s="196">
        <v>1.03</v>
      </c>
      <c r="N28" s="196">
        <v>1.73</v>
      </c>
      <c r="O28" s="196">
        <v>2.44</v>
      </c>
      <c r="P28" s="196">
        <v>0.57999999999999996</v>
      </c>
      <c r="Q28" s="196">
        <v>0.15</v>
      </c>
      <c r="R28" s="196">
        <v>0.49</v>
      </c>
      <c r="S28" s="196">
        <v>0.38</v>
      </c>
      <c r="T28" s="196">
        <v>0</v>
      </c>
      <c r="U28" s="196">
        <v>2.06</v>
      </c>
      <c r="V28" s="196">
        <v>0.3</v>
      </c>
      <c r="W28" s="196">
        <v>0.66</v>
      </c>
      <c r="X28" s="196">
        <v>1.43</v>
      </c>
      <c r="Y28" s="196">
        <v>0</v>
      </c>
      <c r="Z28" s="196">
        <v>4.0599999999999996</v>
      </c>
      <c r="AA28" s="196">
        <v>1.1200000000000001</v>
      </c>
      <c r="AB28" s="196">
        <v>0</v>
      </c>
      <c r="AC28" s="196">
        <v>1.77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18.39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124.51</v>
      </c>
      <c r="AP28" s="196">
        <v>81.709999999999994</v>
      </c>
      <c r="AQ28" s="196">
        <v>0</v>
      </c>
      <c r="AR28" s="196">
        <v>0</v>
      </c>
      <c r="AS28" s="196">
        <v>29.33</v>
      </c>
      <c r="AT28" s="196">
        <v>38.51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18.45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8.4600000000000009</v>
      </c>
      <c r="L29" s="196">
        <v>0.32</v>
      </c>
      <c r="M29" s="196">
        <v>1.03</v>
      </c>
      <c r="N29" s="196">
        <v>1.73</v>
      </c>
      <c r="O29" s="196">
        <v>2.44</v>
      </c>
      <c r="P29" s="196">
        <v>0.57999999999999996</v>
      </c>
      <c r="Q29" s="196">
        <v>0.15</v>
      </c>
      <c r="R29" s="196">
        <v>0.49</v>
      </c>
      <c r="S29" s="196">
        <v>0.38</v>
      </c>
      <c r="T29" s="196">
        <v>0</v>
      </c>
      <c r="U29" s="196">
        <v>2.06</v>
      </c>
      <c r="V29" s="196">
        <v>0.3</v>
      </c>
      <c r="W29" s="196">
        <v>0.66</v>
      </c>
      <c r="X29" s="196">
        <v>1.43</v>
      </c>
      <c r="Y29" s="196">
        <v>0</v>
      </c>
      <c r="Z29" s="196">
        <v>4.0599999999999996</v>
      </c>
      <c r="AA29" s="196">
        <v>1.1200000000000001</v>
      </c>
      <c r="AB29" s="196">
        <v>0</v>
      </c>
      <c r="AC29" s="196">
        <v>1.77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18.39</v>
      </c>
      <c r="AJ29" s="196">
        <v>0</v>
      </c>
      <c r="AK29" s="196">
        <v>15.59</v>
      </c>
      <c r="AL29" s="196">
        <v>0</v>
      </c>
      <c r="AM29" s="196">
        <v>0</v>
      </c>
      <c r="AN29" s="196">
        <v>0</v>
      </c>
      <c r="AO29" s="196">
        <v>124.51</v>
      </c>
      <c r="AP29" s="196">
        <v>81.709999999999994</v>
      </c>
      <c r="AQ29" s="196">
        <v>0</v>
      </c>
      <c r="AR29" s="196">
        <v>0</v>
      </c>
      <c r="AS29" s="196">
        <v>29.33</v>
      </c>
      <c r="AT29" s="196">
        <v>38.51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18.45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8.4600000000000009</v>
      </c>
      <c r="L30" s="196">
        <v>0.32</v>
      </c>
      <c r="M30" s="196">
        <v>1.03</v>
      </c>
      <c r="N30" s="196">
        <v>1.73</v>
      </c>
      <c r="O30" s="196">
        <v>2.44</v>
      </c>
      <c r="P30" s="196">
        <v>0.57999999999999996</v>
      </c>
      <c r="Q30" s="196">
        <v>0.15</v>
      </c>
      <c r="R30" s="196">
        <v>0.49</v>
      </c>
      <c r="S30" s="196">
        <v>0.38</v>
      </c>
      <c r="T30" s="196">
        <v>0</v>
      </c>
      <c r="U30" s="196">
        <v>2.06</v>
      </c>
      <c r="V30" s="196">
        <v>0.3</v>
      </c>
      <c r="W30" s="196">
        <v>0.66</v>
      </c>
      <c r="X30" s="196">
        <v>1.43</v>
      </c>
      <c r="Y30" s="196">
        <v>0</v>
      </c>
      <c r="Z30" s="196">
        <v>4.0599999999999996</v>
      </c>
      <c r="AA30" s="196">
        <v>1.1200000000000001</v>
      </c>
      <c r="AB30" s="196">
        <v>0</v>
      </c>
      <c r="AC30" s="196">
        <v>1.77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18.39</v>
      </c>
      <c r="AJ30" s="196">
        <v>0</v>
      </c>
      <c r="AK30" s="196">
        <v>15.59</v>
      </c>
      <c r="AL30" s="196">
        <v>0</v>
      </c>
      <c r="AM30" s="196">
        <v>0</v>
      </c>
      <c r="AN30" s="196">
        <v>0</v>
      </c>
      <c r="AO30" s="196">
        <v>124.51</v>
      </c>
      <c r="AP30" s="196">
        <v>81.709999999999994</v>
      </c>
      <c r="AQ30" s="196">
        <v>0</v>
      </c>
      <c r="AR30" s="196">
        <v>0</v>
      </c>
      <c r="AS30" s="196">
        <v>29.33</v>
      </c>
      <c r="AT30" s="196">
        <v>38.51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18.45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8.4600000000000009</v>
      </c>
      <c r="L31" s="196">
        <v>0.32</v>
      </c>
      <c r="M31" s="196">
        <v>1.03</v>
      </c>
      <c r="N31" s="196">
        <v>1.73</v>
      </c>
      <c r="O31" s="196">
        <v>2.44</v>
      </c>
      <c r="P31" s="196">
        <v>0.57999999999999996</v>
      </c>
      <c r="Q31" s="196">
        <v>0.15</v>
      </c>
      <c r="R31" s="196">
        <v>0.49</v>
      </c>
      <c r="S31" s="196">
        <v>0.38</v>
      </c>
      <c r="T31" s="196">
        <v>0</v>
      </c>
      <c r="U31" s="196">
        <v>2.06</v>
      </c>
      <c r="V31" s="196">
        <v>0.3</v>
      </c>
      <c r="W31" s="196">
        <v>0.66</v>
      </c>
      <c r="X31" s="196">
        <v>1.43</v>
      </c>
      <c r="Y31" s="196">
        <v>0</v>
      </c>
      <c r="Z31" s="196">
        <v>4.0599999999999996</v>
      </c>
      <c r="AA31" s="196">
        <v>1.1200000000000001</v>
      </c>
      <c r="AB31" s="196">
        <v>0</v>
      </c>
      <c r="AC31" s="196">
        <v>2.29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18.39</v>
      </c>
      <c r="AJ31" s="196">
        <v>0</v>
      </c>
      <c r="AK31" s="196">
        <v>15.59</v>
      </c>
      <c r="AL31" s="196">
        <v>0</v>
      </c>
      <c r="AM31" s="196">
        <v>0</v>
      </c>
      <c r="AN31" s="196">
        <v>0</v>
      </c>
      <c r="AO31" s="196">
        <v>124.51</v>
      </c>
      <c r="AP31" s="196">
        <v>81.709999999999994</v>
      </c>
      <c r="AQ31" s="196">
        <v>0</v>
      </c>
      <c r="AR31" s="196">
        <v>0</v>
      </c>
      <c r="AS31" s="196">
        <v>29.33</v>
      </c>
      <c r="AT31" s="196">
        <v>38.51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18.45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8.4600000000000009</v>
      </c>
      <c r="L32" s="196">
        <v>0.32</v>
      </c>
      <c r="M32" s="196">
        <v>1.03</v>
      </c>
      <c r="N32" s="196">
        <v>1.73</v>
      </c>
      <c r="O32" s="196">
        <v>2.44</v>
      </c>
      <c r="P32" s="196">
        <v>0.57999999999999996</v>
      </c>
      <c r="Q32" s="196">
        <v>0.15</v>
      </c>
      <c r="R32" s="196">
        <v>0.49</v>
      </c>
      <c r="S32" s="196">
        <v>0.38</v>
      </c>
      <c r="T32" s="196">
        <v>0</v>
      </c>
      <c r="U32" s="196">
        <v>2.06</v>
      </c>
      <c r="V32" s="196">
        <v>0.3</v>
      </c>
      <c r="W32" s="196">
        <v>0.66</v>
      </c>
      <c r="X32" s="196">
        <v>1.43</v>
      </c>
      <c r="Y32" s="196">
        <v>0</v>
      </c>
      <c r="Z32" s="196">
        <v>4.0599999999999996</v>
      </c>
      <c r="AA32" s="196">
        <v>1.1200000000000001</v>
      </c>
      <c r="AB32" s="196">
        <v>0</v>
      </c>
      <c r="AC32" s="196">
        <v>2.29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18.39</v>
      </c>
      <c r="AJ32" s="196">
        <v>0</v>
      </c>
      <c r="AK32" s="196">
        <v>15.59</v>
      </c>
      <c r="AL32" s="196">
        <v>0</v>
      </c>
      <c r="AM32" s="196">
        <v>0</v>
      </c>
      <c r="AN32" s="196">
        <v>0</v>
      </c>
      <c r="AO32" s="196">
        <v>124.51</v>
      </c>
      <c r="AP32" s="196">
        <v>81.709999999999994</v>
      </c>
      <c r="AQ32" s="196">
        <v>0</v>
      </c>
      <c r="AR32" s="196">
        <v>0</v>
      </c>
      <c r="AS32" s="196">
        <v>29.33</v>
      </c>
      <c r="AT32" s="196">
        <v>38.51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18.45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8.4600000000000009</v>
      </c>
      <c r="L33" s="196">
        <v>0.32</v>
      </c>
      <c r="M33" s="196">
        <v>1.03</v>
      </c>
      <c r="N33" s="196">
        <v>1.73</v>
      </c>
      <c r="O33" s="196">
        <v>2.44</v>
      </c>
      <c r="P33" s="196">
        <v>0.57999999999999996</v>
      </c>
      <c r="Q33" s="196">
        <v>0.15</v>
      </c>
      <c r="R33" s="196">
        <v>0.49</v>
      </c>
      <c r="S33" s="196">
        <v>0.38</v>
      </c>
      <c r="T33" s="196">
        <v>0</v>
      </c>
      <c r="U33" s="196">
        <v>2.06</v>
      </c>
      <c r="V33" s="196">
        <v>0.3</v>
      </c>
      <c r="W33" s="196">
        <v>0.66</v>
      </c>
      <c r="X33" s="196">
        <v>1.43</v>
      </c>
      <c r="Y33" s="196">
        <v>0</v>
      </c>
      <c r="Z33" s="196">
        <v>4.0599999999999996</v>
      </c>
      <c r="AA33" s="196">
        <v>1.1200000000000001</v>
      </c>
      <c r="AB33" s="196">
        <v>0</v>
      </c>
      <c r="AC33" s="196">
        <v>2.29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18.39</v>
      </c>
      <c r="AJ33" s="196">
        <v>0</v>
      </c>
      <c r="AK33" s="196">
        <v>15.59</v>
      </c>
      <c r="AL33" s="196">
        <v>0</v>
      </c>
      <c r="AM33" s="196">
        <v>0</v>
      </c>
      <c r="AN33" s="196">
        <v>0</v>
      </c>
      <c r="AO33" s="196">
        <v>124.51</v>
      </c>
      <c r="AP33" s="196">
        <v>81.709999999999994</v>
      </c>
      <c r="AQ33" s="196">
        <v>0</v>
      </c>
      <c r="AR33" s="196">
        <v>0</v>
      </c>
      <c r="AS33" s="196">
        <v>29.33</v>
      </c>
      <c r="AT33" s="196">
        <v>38.51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18.45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8.4600000000000009</v>
      </c>
      <c r="L34" s="196">
        <v>0.32</v>
      </c>
      <c r="M34" s="196">
        <v>1.03</v>
      </c>
      <c r="N34" s="196">
        <v>1.73</v>
      </c>
      <c r="O34" s="196">
        <v>2.44</v>
      </c>
      <c r="P34" s="196">
        <v>0.57999999999999996</v>
      </c>
      <c r="Q34" s="196">
        <v>0.15</v>
      </c>
      <c r="R34" s="196">
        <v>0.49</v>
      </c>
      <c r="S34" s="196">
        <v>0.38</v>
      </c>
      <c r="T34" s="196">
        <v>0</v>
      </c>
      <c r="U34" s="196">
        <v>2.06</v>
      </c>
      <c r="V34" s="196">
        <v>0.3</v>
      </c>
      <c r="W34" s="196">
        <v>0.66</v>
      </c>
      <c r="X34" s="196">
        <v>1.43</v>
      </c>
      <c r="Y34" s="196">
        <v>0</v>
      </c>
      <c r="Z34" s="196">
        <v>4.0599999999999996</v>
      </c>
      <c r="AA34" s="196">
        <v>1.1200000000000001</v>
      </c>
      <c r="AB34" s="196">
        <v>0</v>
      </c>
      <c r="AC34" s="196">
        <v>2.29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18.39</v>
      </c>
      <c r="AJ34" s="196">
        <v>0</v>
      </c>
      <c r="AK34" s="196">
        <v>15.59</v>
      </c>
      <c r="AL34" s="196">
        <v>0</v>
      </c>
      <c r="AM34" s="196">
        <v>0</v>
      </c>
      <c r="AN34" s="196">
        <v>0</v>
      </c>
      <c r="AO34" s="196">
        <v>124.51</v>
      </c>
      <c r="AP34" s="196">
        <v>81.709999999999994</v>
      </c>
      <c r="AQ34" s="196">
        <v>0</v>
      </c>
      <c r="AR34" s="196">
        <v>0</v>
      </c>
      <c r="AS34" s="196">
        <v>29.33</v>
      </c>
      <c r="AT34" s="196">
        <v>38.51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18.45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8.4600000000000009</v>
      </c>
      <c r="L35" s="196">
        <v>0.32</v>
      </c>
      <c r="M35" s="196">
        <v>1.03</v>
      </c>
      <c r="N35" s="196">
        <v>1.73</v>
      </c>
      <c r="O35" s="196">
        <v>2.44</v>
      </c>
      <c r="P35" s="196">
        <v>0.57999999999999996</v>
      </c>
      <c r="Q35" s="196">
        <v>0.15</v>
      </c>
      <c r="R35" s="196">
        <v>0.49</v>
      </c>
      <c r="S35" s="196">
        <v>0.38</v>
      </c>
      <c r="T35" s="196">
        <v>0</v>
      </c>
      <c r="U35" s="196">
        <v>2.06</v>
      </c>
      <c r="V35" s="196">
        <v>0.3</v>
      </c>
      <c r="W35" s="196">
        <v>0.66</v>
      </c>
      <c r="X35" s="196">
        <v>1.43</v>
      </c>
      <c r="Y35" s="196">
        <v>0</v>
      </c>
      <c r="Z35" s="196">
        <v>4.0599999999999996</v>
      </c>
      <c r="AA35" s="196">
        <v>1.1200000000000001</v>
      </c>
      <c r="AB35" s="196">
        <v>0</v>
      </c>
      <c r="AC35" s="196">
        <v>2.29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18.39</v>
      </c>
      <c r="AJ35" s="196">
        <v>0</v>
      </c>
      <c r="AK35" s="196">
        <v>15.59</v>
      </c>
      <c r="AL35" s="196">
        <v>0</v>
      </c>
      <c r="AM35" s="196">
        <v>0</v>
      </c>
      <c r="AN35" s="196">
        <v>0</v>
      </c>
      <c r="AO35" s="196">
        <v>124.51</v>
      </c>
      <c r="AP35" s="196">
        <v>81.709999999999994</v>
      </c>
      <c r="AQ35" s="196">
        <v>0</v>
      </c>
      <c r="AR35" s="196">
        <v>0</v>
      </c>
      <c r="AS35" s="196">
        <v>29.1</v>
      </c>
      <c r="AT35" s="196">
        <v>37.549999999999997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18.45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8.4600000000000009</v>
      </c>
      <c r="L36" s="196">
        <v>0.32</v>
      </c>
      <c r="M36" s="196">
        <v>1.03</v>
      </c>
      <c r="N36" s="196">
        <v>1.73</v>
      </c>
      <c r="O36" s="196">
        <v>2.44</v>
      </c>
      <c r="P36" s="196">
        <v>0.57999999999999996</v>
      </c>
      <c r="Q36" s="196">
        <v>0.15</v>
      </c>
      <c r="R36" s="196">
        <v>0.49</v>
      </c>
      <c r="S36" s="196">
        <v>0.39</v>
      </c>
      <c r="T36" s="196">
        <v>0</v>
      </c>
      <c r="U36" s="196">
        <v>2.06</v>
      </c>
      <c r="V36" s="196">
        <v>0.3</v>
      </c>
      <c r="W36" s="196">
        <v>0.66</v>
      </c>
      <c r="X36" s="196">
        <v>1.43</v>
      </c>
      <c r="Y36" s="196">
        <v>0</v>
      </c>
      <c r="Z36" s="196">
        <v>4.0599999999999996</v>
      </c>
      <c r="AA36" s="196">
        <v>1.1200000000000001</v>
      </c>
      <c r="AB36" s="196">
        <v>0</v>
      </c>
      <c r="AC36" s="196">
        <v>2.29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18.39</v>
      </c>
      <c r="AJ36" s="196">
        <v>0</v>
      </c>
      <c r="AK36" s="196">
        <v>15.59</v>
      </c>
      <c r="AL36" s="196">
        <v>0</v>
      </c>
      <c r="AM36" s="196">
        <v>0</v>
      </c>
      <c r="AN36" s="196">
        <v>0</v>
      </c>
      <c r="AO36" s="196">
        <v>124.51</v>
      </c>
      <c r="AP36" s="196">
        <v>81.709999999999994</v>
      </c>
      <c r="AQ36" s="196">
        <v>0</v>
      </c>
      <c r="AR36" s="196">
        <v>0</v>
      </c>
      <c r="AS36" s="196">
        <v>29.1</v>
      </c>
      <c r="AT36" s="196">
        <v>37.549999999999997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18.45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8.4600000000000009</v>
      </c>
      <c r="L37" s="196">
        <v>0.32</v>
      </c>
      <c r="M37" s="196">
        <v>1.03</v>
      </c>
      <c r="N37" s="196">
        <v>1.73</v>
      </c>
      <c r="O37" s="196">
        <v>2.44</v>
      </c>
      <c r="P37" s="196">
        <v>0.57999999999999996</v>
      </c>
      <c r="Q37" s="196">
        <v>0.15</v>
      </c>
      <c r="R37" s="196">
        <v>0.49</v>
      </c>
      <c r="S37" s="196">
        <v>0.39</v>
      </c>
      <c r="T37" s="196">
        <v>0</v>
      </c>
      <c r="U37" s="196">
        <v>2.06</v>
      </c>
      <c r="V37" s="196">
        <v>0.3</v>
      </c>
      <c r="W37" s="196">
        <v>0.66</v>
      </c>
      <c r="X37" s="196">
        <v>1.43</v>
      </c>
      <c r="Y37" s="196">
        <v>0</v>
      </c>
      <c r="Z37" s="196">
        <v>4.0599999999999996</v>
      </c>
      <c r="AA37" s="196">
        <v>1.1200000000000001</v>
      </c>
      <c r="AB37" s="196">
        <v>0</v>
      </c>
      <c r="AC37" s="196">
        <v>2.29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18.39</v>
      </c>
      <c r="AJ37" s="196">
        <v>0</v>
      </c>
      <c r="AK37" s="196">
        <v>15.59</v>
      </c>
      <c r="AL37" s="196">
        <v>0</v>
      </c>
      <c r="AM37" s="196">
        <v>0</v>
      </c>
      <c r="AN37" s="196">
        <v>0</v>
      </c>
      <c r="AO37" s="196">
        <v>124.51</v>
      </c>
      <c r="AP37" s="196">
        <v>81.709999999999994</v>
      </c>
      <c r="AQ37" s="196">
        <v>0</v>
      </c>
      <c r="AR37" s="196">
        <v>0</v>
      </c>
      <c r="AS37" s="196">
        <v>29.1</v>
      </c>
      <c r="AT37" s="196">
        <v>37.549999999999997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18.45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8.4600000000000009</v>
      </c>
      <c r="L38" s="196">
        <v>0</v>
      </c>
      <c r="M38" s="196">
        <v>1.03</v>
      </c>
      <c r="N38" s="196">
        <v>1.73</v>
      </c>
      <c r="O38" s="196">
        <v>2.44</v>
      </c>
      <c r="P38" s="196">
        <v>0.57999999999999996</v>
      </c>
      <c r="Q38" s="196">
        <v>0.15</v>
      </c>
      <c r="R38" s="196">
        <v>0.49</v>
      </c>
      <c r="S38" s="196">
        <v>0.39</v>
      </c>
      <c r="T38" s="196">
        <v>0</v>
      </c>
      <c r="U38" s="196">
        <v>2.06</v>
      </c>
      <c r="V38" s="196">
        <v>0.3</v>
      </c>
      <c r="W38" s="196">
        <v>0.66</v>
      </c>
      <c r="X38" s="196">
        <v>1.43</v>
      </c>
      <c r="Y38" s="196">
        <v>0</v>
      </c>
      <c r="Z38" s="196">
        <v>4.0599999999999996</v>
      </c>
      <c r="AA38" s="196">
        <v>1.1200000000000001</v>
      </c>
      <c r="AB38" s="196">
        <v>0</v>
      </c>
      <c r="AC38" s="196">
        <v>2.29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18.39</v>
      </c>
      <c r="AJ38" s="196">
        <v>0</v>
      </c>
      <c r="AK38" s="196">
        <v>15.59</v>
      </c>
      <c r="AL38" s="196">
        <v>0</v>
      </c>
      <c r="AM38" s="196">
        <v>0</v>
      </c>
      <c r="AN38" s="196">
        <v>0</v>
      </c>
      <c r="AO38" s="196">
        <v>124.51</v>
      </c>
      <c r="AP38" s="196">
        <v>81.709999999999994</v>
      </c>
      <c r="AQ38" s="196">
        <v>0</v>
      </c>
      <c r="AR38" s="196">
        <v>0</v>
      </c>
      <c r="AS38" s="196">
        <v>28.86</v>
      </c>
      <c r="AT38" s="196">
        <v>37.549999999999997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17.989999999999998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8.4600000000000009</v>
      </c>
      <c r="L39" s="196">
        <v>0.32</v>
      </c>
      <c r="M39" s="196">
        <v>1.03</v>
      </c>
      <c r="N39" s="196">
        <v>1.73</v>
      </c>
      <c r="O39" s="196">
        <v>2.44</v>
      </c>
      <c r="P39" s="196">
        <v>0.57999999999999996</v>
      </c>
      <c r="Q39" s="196">
        <v>0.15</v>
      </c>
      <c r="R39" s="196">
        <v>0.49</v>
      </c>
      <c r="S39" s="196">
        <v>0.39</v>
      </c>
      <c r="T39" s="196">
        <v>0</v>
      </c>
      <c r="U39" s="196">
        <v>2.06</v>
      </c>
      <c r="V39" s="196">
        <v>0.3</v>
      </c>
      <c r="W39" s="196">
        <v>0.66</v>
      </c>
      <c r="X39" s="196">
        <v>1.43</v>
      </c>
      <c r="Y39" s="196">
        <v>0</v>
      </c>
      <c r="Z39" s="196">
        <v>4.0599999999999996</v>
      </c>
      <c r="AA39" s="196">
        <v>1.1200000000000001</v>
      </c>
      <c r="AB39" s="196">
        <v>0</v>
      </c>
      <c r="AC39" s="196">
        <v>2.29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18.39</v>
      </c>
      <c r="AJ39" s="196">
        <v>0</v>
      </c>
      <c r="AK39" s="196">
        <v>15.59</v>
      </c>
      <c r="AL39" s="196">
        <v>0</v>
      </c>
      <c r="AM39" s="196">
        <v>0</v>
      </c>
      <c r="AN39" s="196">
        <v>0</v>
      </c>
      <c r="AO39" s="196">
        <v>124.51</v>
      </c>
      <c r="AP39" s="196">
        <v>81.709999999999994</v>
      </c>
      <c r="AQ39" s="196">
        <v>0</v>
      </c>
      <c r="AR39" s="196">
        <v>0</v>
      </c>
      <c r="AS39" s="196">
        <v>28.86</v>
      </c>
      <c r="AT39" s="196">
        <v>37.549999999999997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17.989999999999998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8.4600000000000009</v>
      </c>
      <c r="L40" s="196">
        <v>0.54</v>
      </c>
      <c r="M40" s="196">
        <v>1.03</v>
      </c>
      <c r="N40" s="196">
        <v>1.73</v>
      </c>
      <c r="O40" s="196">
        <v>2.44</v>
      </c>
      <c r="P40" s="196">
        <v>0.57999999999999996</v>
      </c>
      <c r="Q40" s="196">
        <v>0.15</v>
      </c>
      <c r="R40" s="196">
        <v>0.49</v>
      </c>
      <c r="S40" s="196">
        <v>0.39</v>
      </c>
      <c r="T40" s="196">
        <v>0</v>
      </c>
      <c r="U40" s="196">
        <v>2.06</v>
      </c>
      <c r="V40" s="196">
        <v>0.3</v>
      </c>
      <c r="W40" s="196">
        <v>0.66</v>
      </c>
      <c r="X40" s="196">
        <v>1.43</v>
      </c>
      <c r="Y40" s="196">
        <v>0</v>
      </c>
      <c r="Z40" s="196">
        <v>4.0599999999999996</v>
      </c>
      <c r="AA40" s="196">
        <v>1.1200000000000001</v>
      </c>
      <c r="AB40" s="196">
        <v>0</v>
      </c>
      <c r="AC40" s="196">
        <v>2.29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18.39</v>
      </c>
      <c r="AJ40" s="196">
        <v>0</v>
      </c>
      <c r="AK40" s="196">
        <v>15.59</v>
      </c>
      <c r="AL40" s="196">
        <v>0</v>
      </c>
      <c r="AM40" s="196">
        <v>0</v>
      </c>
      <c r="AN40" s="196">
        <v>0</v>
      </c>
      <c r="AO40" s="196">
        <v>124.51</v>
      </c>
      <c r="AP40" s="196">
        <v>81.709999999999994</v>
      </c>
      <c r="AQ40" s="196">
        <v>0</v>
      </c>
      <c r="AR40" s="196">
        <v>0</v>
      </c>
      <c r="AS40" s="196">
        <v>28.86</v>
      </c>
      <c r="AT40" s="196">
        <v>37.549999999999997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17.989999999999998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8.4600000000000009</v>
      </c>
      <c r="L41" s="196">
        <v>0.32</v>
      </c>
      <c r="M41" s="196">
        <v>1.03</v>
      </c>
      <c r="N41" s="196">
        <v>1.73</v>
      </c>
      <c r="O41" s="196">
        <v>2.44</v>
      </c>
      <c r="P41" s="196">
        <v>0.57999999999999996</v>
      </c>
      <c r="Q41" s="196">
        <v>0.15</v>
      </c>
      <c r="R41" s="196">
        <v>0.49</v>
      </c>
      <c r="S41" s="196">
        <v>0.39</v>
      </c>
      <c r="T41" s="196">
        <v>0</v>
      </c>
      <c r="U41" s="196">
        <v>2.06</v>
      </c>
      <c r="V41" s="196">
        <v>0.3</v>
      </c>
      <c r="W41" s="196">
        <v>0.66</v>
      </c>
      <c r="X41" s="196">
        <v>1.43</v>
      </c>
      <c r="Y41" s="196">
        <v>0</v>
      </c>
      <c r="Z41" s="196">
        <v>4.0599999999999996</v>
      </c>
      <c r="AA41" s="196">
        <v>1.1200000000000001</v>
      </c>
      <c r="AB41" s="196">
        <v>0</v>
      </c>
      <c r="AC41" s="196">
        <v>2.29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18.39</v>
      </c>
      <c r="AJ41" s="196">
        <v>0</v>
      </c>
      <c r="AK41" s="196">
        <v>15.59</v>
      </c>
      <c r="AL41" s="196">
        <v>0</v>
      </c>
      <c r="AM41" s="196">
        <v>0</v>
      </c>
      <c r="AN41" s="196">
        <v>0</v>
      </c>
      <c r="AO41" s="196">
        <v>124.51</v>
      </c>
      <c r="AP41" s="196">
        <v>81.709999999999994</v>
      </c>
      <c r="AQ41" s="196">
        <v>0</v>
      </c>
      <c r="AR41" s="196">
        <v>0</v>
      </c>
      <c r="AS41" s="196">
        <v>28.86</v>
      </c>
      <c r="AT41" s="196">
        <v>37.549999999999997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17.989999999999998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8.4600000000000009</v>
      </c>
      <c r="L42" s="196">
        <v>0.32</v>
      </c>
      <c r="M42" s="196">
        <v>1.03</v>
      </c>
      <c r="N42" s="196">
        <v>1.73</v>
      </c>
      <c r="O42" s="196">
        <v>2.44</v>
      </c>
      <c r="P42" s="196">
        <v>0.57999999999999996</v>
      </c>
      <c r="Q42" s="196">
        <v>0.15</v>
      </c>
      <c r="R42" s="196">
        <v>0.49</v>
      </c>
      <c r="S42" s="196">
        <v>0.39</v>
      </c>
      <c r="T42" s="196">
        <v>0</v>
      </c>
      <c r="U42" s="196">
        <v>2.06</v>
      </c>
      <c r="V42" s="196">
        <v>0.3</v>
      </c>
      <c r="W42" s="196">
        <v>0.66</v>
      </c>
      <c r="X42" s="196">
        <v>1.43</v>
      </c>
      <c r="Y42" s="196">
        <v>0</v>
      </c>
      <c r="Z42" s="196">
        <v>4.0599999999999996</v>
      </c>
      <c r="AA42" s="196">
        <v>1.1200000000000001</v>
      </c>
      <c r="AB42" s="196">
        <v>0</v>
      </c>
      <c r="AC42" s="196">
        <v>2.29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18.39</v>
      </c>
      <c r="AJ42" s="196">
        <v>0</v>
      </c>
      <c r="AK42" s="196">
        <v>15.59</v>
      </c>
      <c r="AL42" s="196">
        <v>0</v>
      </c>
      <c r="AM42" s="196">
        <v>0</v>
      </c>
      <c r="AN42" s="196">
        <v>0</v>
      </c>
      <c r="AO42" s="196">
        <v>124.51</v>
      </c>
      <c r="AP42" s="196">
        <v>81.709999999999994</v>
      </c>
      <c r="AQ42" s="196">
        <v>0</v>
      </c>
      <c r="AR42" s="196">
        <v>0</v>
      </c>
      <c r="AS42" s="196">
        <v>28.86</v>
      </c>
      <c r="AT42" s="196">
        <v>37.549999999999997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17.989999999999998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8.4600000000000009</v>
      </c>
      <c r="L43" s="196">
        <v>0.18</v>
      </c>
      <c r="M43" s="196">
        <v>1.03</v>
      </c>
      <c r="N43" s="196">
        <v>1.73</v>
      </c>
      <c r="O43" s="196">
        <v>2.44</v>
      </c>
      <c r="P43" s="196">
        <v>0.57999999999999996</v>
      </c>
      <c r="Q43" s="196">
        <v>0.15</v>
      </c>
      <c r="R43" s="196">
        <v>0.49</v>
      </c>
      <c r="S43" s="196">
        <v>0.39</v>
      </c>
      <c r="T43" s="196">
        <v>0</v>
      </c>
      <c r="U43" s="196">
        <v>2.06</v>
      </c>
      <c r="V43" s="196">
        <v>0.3</v>
      </c>
      <c r="W43" s="196">
        <v>0.66</v>
      </c>
      <c r="X43" s="196">
        <v>1.43</v>
      </c>
      <c r="Y43" s="196">
        <v>0</v>
      </c>
      <c r="Z43" s="196">
        <v>4.0599999999999996</v>
      </c>
      <c r="AA43" s="196">
        <v>1.1200000000000001</v>
      </c>
      <c r="AB43" s="196">
        <v>0</v>
      </c>
      <c r="AC43" s="196">
        <v>2.29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18.39</v>
      </c>
      <c r="AJ43" s="196">
        <v>0</v>
      </c>
      <c r="AK43" s="196">
        <v>15.59</v>
      </c>
      <c r="AL43" s="196">
        <v>0</v>
      </c>
      <c r="AM43" s="196">
        <v>0</v>
      </c>
      <c r="AN43" s="196">
        <v>0</v>
      </c>
      <c r="AO43" s="196">
        <v>124.51</v>
      </c>
      <c r="AP43" s="196">
        <v>81.709999999999994</v>
      </c>
      <c r="AQ43" s="196">
        <v>0</v>
      </c>
      <c r="AR43" s="196">
        <v>0</v>
      </c>
      <c r="AS43" s="196">
        <v>28.86</v>
      </c>
      <c r="AT43" s="196">
        <v>37.549999999999997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17.989999999999998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8.4600000000000009</v>
      </c>
      <c r="L44" s="196">
        <v>0.32</v>
      </c>
      <c r="M44" s="196">
        <v>1.03</v>
      </c>
      <c r="N44" s="196">
        <v>1.73</v>
      </c>
      <c r="O44" s="196">
        <v>2.44</v>
      </c>
      <c r="P44" s="196">
        <v>0.57999999999999996</v>
      </c>
      <c r="Q44" s="196">
        <v>0.15</v>
      </c>
      <c r="R44" s="196">
        <v>0.49</v>
      </c>
      <c r="S44" s="196">
        <v>0.39</v>
      </c>
      <c r="T44" s="196">
        <v>0</v>
      </c>
      <c r="U44" s="196">
        <v>2.06</v>
      </c>
      <c r="V44" s="196">
        <v>0.3</v>
      </c>
      <c r="W44" s="196">
        <v>0.66</v>
      </c>
      <c r="X44" s="196">
        <v>1.43</v>
      </c>
      <c r="Y44" s="196">
        <v>0</v>
      </c>
      <c r="Z44" s="196">
        <v>4.0599999999999996</v>
      </c>
      <c r="AA44" s="196">
        <v>1.1200000000000001</v>
      </c>
      <c r="AB44" s="196">
        <v>0</v>
      </c>
      <c r="AC44" s="196">
        <v>2.29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18.39</v>
      </c>
      <c r="AJ44" s="196">
        <v>0</v>
      </c>
      <c r="AK44" s="196">
        <v>15.59</v>
      </c>
      <c r="AL44" s="196">
        <v>0</v>
      </c>
      <c r="AM44" s="196">
        <v>0</v>
      </c>
      <c r="AN44" s="196">
        <v>0</v>
      </c>
      <c r="AO44" s="196">
        <v>124.51</v>
      </c>
      <c r="AP44" s="196">
        <v>81.709999999999994</v>
      </c>
      <c r="AQ44" s="196">
        <v>0</v>
      </c>
      <c r="AR44" s="196">
        <v>0</v>
      </c>
      <c r="AS44" s="196">
        <v>28.86</v>
      </c>
      <c r="AT44" s="196">
        <v>37.549999999999997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17.989999999999998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8.4600000000000009</v>
      </c>
      <c r="L45" s="196">
        <v>0.32</v>
      </c>
      <c r="M45" s="196">
        <v>1.03</v>
      </c>
      <c r="N45" s="196">
        <v>1.73</v>
      </c>
      <c r="O45" s="196">
        <v>2.44</v>
      </c>
      <c r="P45" s="196">
        <v>0.57999999999999996</v>
      </c>
      <c r="Q45" s="196">
        <v>0.15</v>
      </c>
      <c r="R45" s="196">
        <v>0.49</v>
      </c>
      <c r="S45" s="196">
        <v>0.39</v>
      </c>
      <c r="T45" s="196">
        <v>0</v>
      </c>
      <c r="U45" s="196">
        <v>2.06</v>
      </c>
      <c r="V45" s="196">
        <v>0.3</v>
      </c>
      <c r="W45" s="196">
        <v>0.66</v>
      </c>
      <c r="X45" s="196">
        <v>1.43</v>
      </c>
      <c r="Y45" s="196">
        <v>0</v>
      </c>
      <c r="Z45" s="196">
        <v>4.0599999999999996</v>
      </c>
      <c r="AA45" s="196">
        <v>1.1200000000000001</v>
      </c>
      <c r="AB45" s="196">
        <v>0</v>
      </c>
      <c r="AC45" s="196">
        <v>2.29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18.39</v>
      </c>
      <c r="AJ45" s="196">
        <v>0</v>
      </c>
      <c r="AK45" s="196">
        <v>15.59</v>
      </c>
      <c r="AL45" s="196">
        <v>0</v>
      </c>
      <c r="AM45" s="196">
        <v>0</v>
      </c>
      <c r="AN45" s="196">
        <v>0</v>
      </c>
      <c r="AO45" s="196">
        <v>124.51</v>
      </c>
      <c r="AP45" s="196">
        <v>81.709999999999994</v>
      </c>
      <c r="AQ45" s="196">
        <v>0</v>
      </c>
      <c r="AR45" s="196">
        <v>0</v>
      </c>
      <c r="AS45" s="196">
        <v>28.86</v>
      </c>
      <c r="AT45" s="196">
        <v>37.549999999999997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17.989999999999998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8.4600000000000009</v>
      </c>
      <c r="L46" s="196">
        <v>0.32</v>
      </c>
      <c r="M46" s="196">
        <v>1.03</v>
      </c>
      <c r="N46" s="196">
        <v>1.73</v>
      </c>
      <c r="O46" s="196">
        <v>2.44</v>
      </c>
      <c r="P46" s="196">
        <v>0.57999999999999996</v>
      </c>
      <c r="Q46" s="196">
        <v>0.15</v>
      </c>
      <c r="R46" s="196">
        <v>0.49</v>
      </c>
      <c r="S46" s="196">
        <v>0.38</v>
      </c>
      <c r="T46" s="196">
        <v>0</v>
      </c>
      <c r="U46" s="196">
        <v>2.06</v>
      </c>
      <c r="V46" s="196">
        <v>0.3</v>
      </c>
      <c r="W46" s="196">
        <v>0.66</v>
      </c>
      <c r="X46" s="196">
        <v>1.43</v>
      </c>
      <c r="Y46" s="196">
        <v>0</v>
      </c>
      <c r="Z46" s="196">
        <v>4.0599999999999996</v>
      </c>
      <c r="AA46" s="196">
        <v>1.1200000000000001</v>
      </c>
      <c r="AB46" s="196">
        <v>0</v>
      </c>
      <c r="AC46" s="196">
        <v>2.29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18.39</v>
      </c>
      <c r="AJ46" s="196">
        <v>0</v>
      </c>
      <c r="AK46" s="196">
        <v>15.59</v>
      </c>
      <c r="AL46" s="196">
        <v>0</v>
      </c>
      <c r="AM46" s="196">
        <v>0</v>
      </c>
      <c r="AN46" s="196">
        <v>0</v>
      </c>
      <c r="AO46" s="196">
        <v>124.51</v>
      </c>
      <c r="AP46" s="196">
        <v>81.709999999999994</v>
      </c>
      <c r="AQ46" s="196">
        <v>0</v>
      </c>
      <c r="AR46" s="196">
        <v>0</v>
      </c>
      <c r="AS46" s="196">
        <v>28.86</v>
      </c>
      <c r="AT46" s="196">
        <v>37.549999999999997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17.52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8.4600000000000009</v>
      </c>
      <c r="L47" s="196">
        <v>0.32</v>
      </c>
      <c r="M47" s="196">
        <v>1.03</v>
      </c>
      <c r="N47" s="196">
        <v>1.73</v>
      </c>
      <c r="O47" s="196">
        <v>2.44</v>
      </c>
      <c r="P47" s="196">
        <v>0.57999999999999996</v>
      </c>
      <c r="Q47" s="196">
        <v>0.15</v>
      </c>
      <c r="R47" s="196">
        <v>0.49</v>
      </c>
      <c r="S47" s="196">
        <v>0.38</v>
      </c>
      <c r="T47" s="196">
        <v>0</v>
      </c>
      <c r="U47" s="196">
        <v>2.06</v>
      </c>
      <c r="V47" s="196">
        <v>0.3</v>
      </c>
      <c r="W47" s="196">
        <v>0.66</v>
      </c>
      <c r="X47" s="196">
        <v>1.43</v>
      </c>
      <c r="Y47" s="196">
        <v>0</v>
      </c>
      <c r="Z47" s="196">
        <v>4.0599999999999996</v>
      </c>
      <c r="AA47" s="196">
        <v>1.1200000000000001</v>
      </c>
      <c r="AB47" s="196">
        <v>0</v>
      </c>
      <c r="AC47" s="196">
        <v>2.99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18.39</v>
      </c>
      <c r="AJ47" s="196">
        <v>0</v>
      </c>
      <c r="AK47" s="196">
        <v>15.59</v>
      </c>
      <c r="AL47" s="196">
        <v>0</v>
      </c>
      <c r="AM47" s="196">
        <v>0</v>
      </c>
      <c r="AN47" s="196">
        <v>0</v>
      </c>
      <c r="AO47" s="196">
        <v>124.51</v>
      </c>
      <c r="AP47" s="196">
        <v>81.709999999999994</v>
      </c>
      <c r="AQ47" s="196">
        <v>0</v>
      </c>
      <c r="AR47" s="196">
        <v>0</v>
      </c>
      <c r="AS47" s="196">
        <v>28.86</v>
      </c>
      <c r="AT47" s="196">
        <v>37.549999999999997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17.52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8.4600000000000009</v>
      </c>
      <c r="L48" s="196">
        <v>0.32</v>
      </c>
      <c r="M48" s="196">
        <v>1.03</v>
      </c>
      <c r="N48" s="196">
        <v>1.73</v>
      </c>
      <c r="O48" s="196">
        <v>2.44</v>
      </c>
      <c r="P48" s="196">
        <v>0.57999999999999996</v>
      </c>
      <c r="Q48" s="196">
        <v>0.15</v>
      </c>
      <c r="R48" s="196">
        <v>0.49</v>
      </c>
      <c r="S48" s="196">
        <v>0.38</v>
      </c>
      <c r="T48" s="196">
        <v>0</v>
      </c>
      <c r="U48" s="196">
        <v>2.06</v>
      </c>
      <c r="V48" s="196">
        <v>0.3</v>
      </c>
      <c r="W48" s="196">
        <v>0.66</v>
      </c>
      <c r="X48" s="196">
        <v>1.43</v>
      </c>
      <c r="Y48" s="196">
        <v>0</v>
      </c>
      <c r="Z48" s="196">
        <v>4.0599999999999996</v>
      </c>
      <c r="AA48" s="196">
        <v>1.1200000000000001</v>
      </c>
      <c r="AB48" s="196">
        <v>0</v>
      </c>
      <c r="AC48" s="196">
        <v>2.29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18.39</v>
      </c>
      <c r="AJ48" s="196">
        <v>0</v>
      </c>
      <c r="AK48" s="196">
        <v>15.59</v>
      </c>
      <c r="AL48" s="196">
        <v>0</v>
      </c>
      <c r="AM48" s="196">
        <v>0</v>
      </c>
      <c r="AN48" s="196">
        <v>0</v>
      </c>
      <c r="AO48" s="196">
        <v>124.51</v>
      </c>
      <c r="AP48" s="196">
        <v>81.709999999999994</v>
      </c>
      <c r="AQ48" s="196">
        <v>0</v>
      </c>
      <c r="AR48" s="196">
        <v>0</v>
      </c>
      <c r="AS48" s="196">
        <v>28.86</v>
      </c>
      <c r="AT48" s="196">
        <v>37.549999999999997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17.52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8.4600000000000009</v>
      </c>
      <c r="L49" s="196">
        <v>0.32</v>
      </c>
      <c r="M49" s="196">
        <v>1.03</v>
      </c>
      <c r="N49" s="196">
        <v>1.73</v>
      </c>
      <c r="O49" s="196">
        <v>2.44</v>
      </c>
      <c r="P49" s="196">
        <v>0.57999999999999996</v>
      </c>
      <c r="Q49" s="196">
        <v>0.15</v>
      </c>
      <c r="R49" s="196">
        <v>0.49</v>
      </c>
      <c r="S49" s="196">
        <v>0.38</v>
      </c>
      <c r="T49" s="196">
        <v>0</v>
      </c>
      <c r="U49" s="196">
        <v>2.06</v>
      </c>
      <c r="V49" s="196">
        <v>0.3</v>
      </c>
      <c r="W49" s="196">
        <v>0.66</v>
      </c>
      <c r="X49" s="196">
        <v>1.43</v>
      </c>
      <c r="Y49" s="196">
        <v>0</v>
      </c>
      <c r="Z49" s="196">
        <v>4.0599999999999996</v>
      </c>
      <c r="AA49" s="196">
        <v>1.1200000000000001</v>
      </c>
      <c r="AB49" s="196">
        <v>0</v>
      </c>
      <c r="AC49" s="196">
        <v>2.29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18.39</v>
      </c>
      <c r="AJ49" s="196">
        <v>0</v>
      </c>
      <c r="AK49" s="196">
        <v>15.59</v>
      </c>
      <c r="AL49" s="196">
        <v>0</v>
      </c>
      <c r="AM49" s="196">
        <v>0</v>
      </c>
      <c r="AN49" s="196">
        <v>0</v>
      </c>
      <c r="AO49" s="196">
        <v>124.51</v>
      </c>
      <c r="AP49" s="196">
        <v>81.709999999999994</v>
      </c>
      <c r="AQ49" s="196">
        <v>0</v>
      </c>
      <c r="AR49" s="196">
        <v>0</v>
      </c>
      <c r="AS49" s="196">
        <v>28.86</v>
      </c>
      <c r="AT49" s="196">
        <v>37.549999999999997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17.52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8.4600000000000009</v>
      </c>
      <c r="L50" s="196">
        <v>0.32</v>
      </c>
      <c r="M50" s="196">
        <v>1.03</v>
      </c>
      <c r="N50" s="196">
        <v>1.73</v>
      </c>
      <c r="O50" s="196">
        <v>2.44</v>
      </c>
      <c r="P50" s="196">
        <v>0.57999999999999996</v>
      </c>
      <c r="Q50" s="196">
        <v>0.15</v>
      </c>
      <c r="R50" s="196">
        <v>0.49</v>
      </c>
      <c r="S50" s="196">
        <v>0.38</v>
      </c>
      <c r="T50" s="196">
        <v>0</v>
      </c>
      <c r="U50" s="196">
        <v>2.06</v>
      </c>
      <c r="V50" s="196">
        <v>0.3</v>
      </c>
      <c r="W50" s="196">
        <v>0.66</v>
      </c>
      <c r="X50" s="196">
        <v>1.43</v>
      </c>
      <c r="Y50" s="196">
        <v>0</v>
      </c>
      <c r="Z50" s="196">
        <v>4.0599999999999996</v>
      </c>
      <c r="AA50" s="196">
        <v>1.1200000000000001</v>
      </c>
      <c r="AB50" s="196">
        <v>0</v>
      </c>
      <c r="AC50" s="196">
        <v>2.29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18.39</v>
      </c>
      <c r="AJ50" s="196">
        <v>0</v>
      </c>
      <c r="AK50" s="196">
        <v>15.59</v>
      </c>
      <c r="AL50" s="196">
        <v>0</v>
      </c>
      <c r="AM50" s="196">
        <v>0</v>
      </c>
      <c r="AN50" s="196">
        <v>0</v>
      </c>
      <c r="AO50" s="196">
        <v>124.51</v>
      </c>
      <c r="AP50" s="196">
        <v>81.709999999999994</v>
      </c>
      <c r="AQ50" s="196">
        <v>0</v>
      </c>
      <c r="AR50" s="196">
        <v>0</v>
      </c>
      <c r="AS50" s="196">
        <v>28.86</v>
      </c>
      <c r="AT50" s="196">
        <v>37.549999999999997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17.059999999999999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8.4600000000000009</v>
      </c>
      <c r="L51" s="196">
        <v>0.32</v>
      </c>
      <c r="M51" s="196">
        <v>1.03</v>
      </c>
      <c r="N51" s="196">
        <v>1.73</v>
      </c>
      <c r="O51" s="196">
        <v>2.44</v>
      </c>
      <c r="P51" s="196">
        <v>0.57999999999999996</v>
      </c>
      <c r="Q51" s="196">
        <v>0.15</v>
      </c>
      <c r="R51" s="196">
        <v>0.49</v>
      </c>
      <c r="S51" s="196">
        <v>0.38</v>
      </c>
      <c r="T51" s="196">
        <v>0</v>
      </c>
      <c r="U51" s="196">
        <v>2.06</v>
      </c>
      <c r="V51" s="196">
        <v>0.3</v>
      </c>
      <c r="W51" s="196">
        <v>0.66</v>
      </c>
      <c r="X51" s="196">
        <v>1.43</v>
      </c>
      <c r="Y51" s="196">
        <v>0</v>
      </c>
      <c r="Z51" s="196">
        <v>4.0599999999999996</v>
      </c>
      <c r="AA51" s="196">
        <v>1.1200000000000001</v>
      </c>
      <c r="AB51" s="196">
        <v>0</v>
      </c>
      <c r="AC51" s="196">
        <v>2.29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18.39</v>
      </c>
      <c r="AJ51" s="196">
        <v>0</v>
      </c>
      <c r="AK51" s="196">
        <v>15.59</v>
      </c>
      <c r="AL51" s="196">
        <v>0</v>
      </c>
      <c r="AM51" s="196">
        <v>0</v>
      </c>
      <c r="AN51" s="196">
        <v>0</v>
      </c>
      <c r="AO51" s="196">
        <v>124.51</v>
      </c>
      <c r="AP51" s="196">
        <v>81.709999999999994</v>
      </c>
      <c r="AQ51" s="196">
        <v>0</v>
      </c>
      <c r="AR51" s="196">
        <v>0</v>
      </c>
      <c r="AS51" s="196">
        <v>28.38</v>
      </c>
      <c r="AT51" s="196">
        <v>37.549999999999997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17.059999999999999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8.4600000000000009</v>
      </c>
      <c r="L52" s="196">
        <v>0.32</v>
      </c>
      <c r="M52" s="196">
        <v>1.03</v>
      </c>
      <c r="N52" s="196">
        <v>1.73</v>
      </c>
      <c r="O52" s="196">
        <v>2.44</v>
      </c>
      <c r="P52" s="196">
        <v>0.57999999999999996</v>
      </c>
      <c r="Q52" s="196">
        <v>0.15</v>
      </c>
      <c r="R52" s="196">
        <v>0.49</v>
      </c>
      <c r="S52" s="196">
        <v>0.38</v>
      </c>
      <c r="T52" s="196">
        <v>0</v>
      </c>
      <c r="U52" s="196">
        <v>2.06</v>
      </c>
      <c r="V52" s="196">
        <v>0.3</v>
      </c>
      <c r="W52" s="196">
        <v>0.66</v>
      </c>
      <c r="X52" s="196">
        <v>1.43</v>
      </c>
      <c r="Y52" s="196">
        <v>0</v>
      </c>
      <c r="Z52" s="196">
        <v>4.0599999999999996</v>
      </c>
      <c r="AA52" s="196">
        <v>1.1200000000000001</v>
      </c>
      <c r="AB52" s="196">
        <v>0</v>
      </c>
      <c r="AC52" s="196">
        <v>2.99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18.39</v>
      </c>
      <c r="AJ52" s="196">
        <v>0</v>
      </c>
      <c r="AK52" s="196">
        <v>15.59</v>
      </c>
      <c r="AL52" s="196">
        <v>0</v>
      </c>
      <c r="AM52" s="196">
        <v>0</v>
      </c>
      <c r="AN52" s="196">
        <v>0</v>
      </c>
      <c r="AO52" s="196">
        <v>124.51</v>
      </c>
      <c r="AP52" s="196">
        <v>81.709999999999994</v>
      </c>
      <c r="AQ52" s="196">
        <v>0</v>
      </c>
      <c r="AR52" s="196">
        <v>0</v>
      </c>
      <c r="AS52" s="196">
        <v>28.38</v>
      </c>
      <c r="AT52" s="196">
        <v>37.549999999999997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17.059999999999999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8.4600000000000009</v>
      </c>
      <c r="L53" s="196">
        <v>0.32</v>
      </c>
      <c r="M53" s="196">
        <v>1.03</v>
      </c>
      <c r="N53" s="196">
        <v>1.73</v>
      </c>
      <c r="O53" s="196">
        <v>2.44</v>
      </c>
      <c r="P53" s="196">
        <v>0.57999999999999996</v>
      </c>
      <c r="Q53" s="196">
        <v>0.15</v>
      </c>
      <c r="R53" s="196">
        <v>0.49</v>
      </c>
      <c r="S53" s="196">
        <v>0.38</v>
      </c>
      <c r="T53" s="196">
        <v>0</v>
      </c>
      <c r="U53" s="196">
        <v>2.06</v>
      </c>
      <c r="V53" s="196">
        <v>0.3</v>
      </c>
      <c r="W53" s="196">
        <v>0.66</v>
      </c>
      <c r="X53" s="196">
        <v>1.43</v>
      </c>
      <c r="Y53" s="196">
        <v>0</v>
      </c>
      <c r="Z53" s="196">
        <v>4.0599999999999996</v>
      </c>
      <c r="AA53" s="196">
        <v>1.1200000000000001</v>
      </c>
      <c r="AB53" s="196">
        <v>0</v>
      </c>
      <c r="AC53" s="196">
        <v>2.99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18.39</v>
      </c>
      <c r="AJ53" s="196">
        <v>0</v>
      </c>
      <c r="AK53" s="196">
        <v>15.59</v>
      </c>
      <c r="AL53" s="196">
        <v>0</v>
      </c>
      <c r="AM53" s="196">
        <v>0</v>
      </c>
      <c r="AN53" s="196">
        <v>0</v>
      </c>
      <c r="AO53" s="196">
        <v>124.51</v>
      </c>
      <c r="AP53" s="196">
        <v>81.709999999999994</v>
      </c>
      <c r="AQ53" s="196">
        <v>0</v>
      </c>
      <c r="AR53" s="196">
        <v>0</v>
      </c>
      <c r="AS53" s="196">
        <v>28.38</v>
      </c>
      <c r="AT53" s="196">
        <v>37.549999999999997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17.059999999999999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8.4600000000000009</v>
      </c>
      <c r="L54" s="196">
        <v>0.32</v>
      </c>
      <c r="M54" s="196">
        <v>1.03</v>
      </c>
      <c r="N54" s="196">
        <v>1.73</v>
      </c>
      <c r="O54" s="196">
        <v>2.44</v>
      </c>
      <c r="P54" s="196">
        <v>0.57999999999999996</v>
      </c>
      <c r="Q54" s="196">
        <v>0.15</v>
      </c>
      <c r="R54" s="196">
        <v>0.49</v>
      </c>
      <c r="S54" s="196">
        <v>0.38</v>
      </c>
      <c r="T54" s="196">
        <v>0</v>
      </c>
      <c r="U54" s="196">
        <v>2.06</v>
      </c>
      <c r="V54" s="196">
        <v>0.3</v>
      </c>
      <c r="W54" s="196">
        <v>0.66</v>
      </c>
      <c r="X54" s="196">
        <v>1.43</v>
      </c>
      <c r="Y54" s="196">
        <v>0</v>
      </c>
      <c r="Z54" s="196">
        <v>4.0599999999999996</v>
      </c>
      <c r="AA54" s="196">
        <v>1.1200000000000001</v>
      </c>
      <c r="AB54" s="196">
        <v>0</v>
      </c>
      <c r="AC54" s="196">
        <v>2.99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18.39</v>
      </c>
      <c r="AJ54" s="196">
        <v>0</v>
      </c>
      <c r="AK54" s="196">
        <v>15.59</v>
      </c>
      <c r="AL54" s="196">
        <v>0</v>
      </c>
      <c r="AM54" s="196">
        <v>0</v>
      </c>
      <c r="AN54" s="196">
        <v>0</v>
      </c>
      <c r="AO54" s="196">
        <v>124.51</v>
      </c>
      <c r="AP54" s="196">
        <v>81.709999999999994</v>
      </c>
      <c r="AQ54" s="196">
        <v>0</v>
      </c>
      <c r="AR54" s="196">
        <v>0</v>
      </c>
      <c r="AS54" s="196">
        <v>28.38</v>
      </c>
      <c r="AT54" s="196">
        <v>37.549999999999997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17.059999999999999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8.4600000000000009</v>
      </c>
      <c r="L55" s="196">
        <v>0.32</v>
      </c>
      <c r="M55" s="196">
        <v>1.03</v>
      </c>
      <c r="N55" s="196">
        <v>1.73</v>
      </c>
      <c r="O55" s="196">
        <v>2.44</v>
      </c>
      <c r="P55" s="196">
        <v>0.57999999999999996</v>
      </c>
      <c r="Q55" s="196">
        <v>0.15</v>
      </c>
      <c r="R55" s="196">
        <v>0.49</v>
      </c>
      <c r="S55" s="196">
        <v>0.38</v>
      </c>
      <c r="T55" s="196">
        <v>0</v>
      </c>
      <c r="U55" s="196">
        <v>2.06</v>
      </c>
      <c r="V55" s="196">
        <v>0.3</v>
      </c>
      <c r="W55" s="196">
        <v>0.66</v>
      </c>
      <c r="X55" s="196">
        <v>1.43</v>
      </c>
      <c r="Y55" s="196">
        <v>0</v>
      </c>
      <c r="Z55" s="196">
        <v>4.0599999999999996</v>
      </c>
      <c r="AA55" s="196">
        <v>1.1200000000000001</v>
      </c>
      <c r="AB55" s="196">
        <v>0</v>
      </c>
      <c r="AC55" s="196">
        <v>2.99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18.39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124.51</v>
      </c>
      <c r="AP55" s="196">
        <v>81.709999999999994</v>
      </c>
      <c r="AQ55" s="196">
        <v>0</v>
      </c>
      <c r="AR55" s="196">
        <v>0</v>
      </c>
      <c r="AS55" s="196">
        <v>28.14</v>
      </c>
      <c r="AT55" s="196">
        <v>37.549999999999997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17.059999999999999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8.4600000000000009</v>
      </c>
      <c r="L56" s="196">
        <v>0.32</v>
      </c>
      <c r="M56" s="196">
        <v>1.03</v>
      </c>
      <c r="N56" s="196">
        <v>1.73</v>
      </c>
      <c r="O56" s="196">
        <v>2.44</v>
      </c>
      <c r="P56" s="196">
        <v>0.57999999999999996</v>
      </c>
      <c r="Q56" s="196">
        <v>0.15</v>
      </c>
      <c r="R56" s="196">
        <v>0.49</v>
      </c>
      <c r="S56" s="196">
        <v>0.38</v>
      </c>
      <c r="T56" s="196">
        <v>0</v>
      </c>
      <c r="U56" s="196">
        <v>2.06</v>
      </c>
      <c r="V56" s="196">
        <v>0.3</v>
      </c>
      <c r="W56" s="196">
        <v>0.66</v>
      </c>
      <c r="X56" s="196">
        <v>1.43</v>
      </c>
      <c r="Y56" s="196">
        <v>0</v>
      </c>
      <c r="Z56" s="196">
        <v>4.0599999999999996</v>
      </c>
      <c r="AA56" s="196">
        <v>1.1200000000000001</v>
      </c>
      <c r="AB56" s="196">
        <v>0</v>
      </c>
      <c r="AC56" s="196">
        <v>2.99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18.39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124.51</v>
      </c>
      <c r="AP56" s="196">
        <v>81.709999999999994</v>
      </c>
      <c r="AQ56" s="196">
        <v>0</v>
      </c>
      <c r="AR56" s="196">
        <v>0</v>
      </c>
      <c r="AS56" s="196">
        <v>28.14</v>
      </c>
      <c r="AT56" s="196">
        <v>37.549999999999997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17.059999999999999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8.4600000000000009</v>
      </c>
      <c r="L57" s="196">
        <v>0.32</v>
      </c>
      <c r="M57" s="196">
        <v>1.03</v>
      </c>
      <c r="N57" s="196">
        <v>1.73</v>
      </c>
      <c r="O57" s="196">
        <v>2.44</v>
      </c>
      <c r="P57" s="196">
        <v>0.57999999999999996</v>
      </c>
      <c r="Q57" s="196">
        <v>0.15</v>
      </c>
      <c r="R57" s="196">
        <v>0.49</v>
      </c>
      <c r="S57" s="196">
        <v>0.38</v>
      </c>
      <c r="T57" s="196">
        <v>0</v>
      </c>
      <c r="U57" s="196">
        <v>2.06</v>
      </c>
      <c r="V57" s="196">
        <v>0.3</v>
      </c>
      <c r="W57" s="196">
        <v>0.66</v>
      </c>
      <c r="X57" s="196">
        <v>1.43</v>
      </c>
      <c r="Y57" s="196">
        <v>0</v>
      </c>
      <c r="Z57" s="196">
        <v>4.0599999999999996</v>
      </c>
      <c r="AA57" s="196">
        <v>1.1200000000000001</v>
      </c>
      <c r="AB57" s="196">
        <v>0</v>
      </c>
      <c r="AC57" s="196">
        <v>3.99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18.39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124.51</v>
      </c>
      <c r="AP57" s="196">
        <v>81.709999999999994</v>
      </c>
      <c r="AQ57" s="196">
        <v>0</v>
      </c>
      <c r="AR57" s="196">
        <v>0</v>
      </c>
      <c r="AS57" s="196">
        <v>28.14</v>
      </c>
      <c r="AT57" s="196">
        <v>37.549999999999997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17.059999999999999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8.4600000000000009</v>
      </c>
      <c r="L58" s="196">
        <v>0.32</v>
      </c>
      <c r="M58" s="196">
        <v>1.03</v>
      </c>
      <c r="N58" s="196">
        <v>1.73</v>
      </c>
      <c r="O58" s="196">
        <v>2.44</v>
      </c>
      <c r="P58" s="196">
        <v>0.57999999999999996</v>
      </c>
      <c r="Q58" s="196">
        <v>0.15</v>
      </c>
      <c r="R58" s="196">
        <v>0.49</v>
      </c>
      <c r="S58" s="196">
        <v>0.38</v>
      </c>
      <c r="T58" s="196">
        <v>0</v>
      </c>
      <c r="U58" s="196">
        <v>2.06</v>
      </c>
      <c r="V58" s="196">
        <v>0.3</v>
      </c>
      <c r="W58" s="196">
        <v>0.66</v>
      </c>
      <c r="X58" s="196">
        <v>1.43</v>
      </c>
      <c r="Y58" s="196">
        <v>0</v>
      </c>
      <c r="Z58" s="196">
        <v>4.0599999999999996</v>
      </c>
      <c r="AA58" s="196">
        <v>1.1200000000000001</v>
      </c>
      <c r="AB58" s="196">
        <v>0</v>
      </c>
      <c r="AC58" s="196">
        <v>3.99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18.39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124.51</v>
      </c>
      <c r="AP58" s="196">
        <v>81.709999999999994</v>
      </c>
      <c r="AQ58" s="196">
        <v>0</v>
      </c>
      <c r="AR58" s="196">
        <v>0</v>
      </c>
      <c r="AS58" s="196">
        <v>28.14</v>
      </c>
      <c r="AT58" s="196">
        <v>37.549999999999997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16.600000000000001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8.4600000000000009</v>
      </c>
      <c r="L59" s="196">
        <v>0.32</v>
      </c>
      <c r="M59" s="196">
        <v>1.03</v>
      </c>
      <c r="N59" s="196">
        <v>1.73</v>
      </c>
      <c r="O59" s="196">
        <v>2.44</v>
      </c>
      <c r="P59" s="196">
        <v>0.57999999999999996</v>
      </c>
      <c r="Q59" s="196">
        <v>0.15</v>
      </c>
      <c r="R59" s="196">
        <v>0.49</v>
      </c>
      <c r="S59" s="196">
        <v>0.38</v>
      </c>
      <c r="T59" s="196">
        <v>0</v>
      </c>
      <c r="U59" s="196">
        <v>2.06</v>
      </c>
      <c r="V59" s="196">
        <v>0.3</v>
      </c>
      <c r="W59" s="196">
        <v>0.66</v>
      </c>
      <c r="X59" s="196">
        <v>1.43</v>
      </c>
      <c r="Y59" s="196">
        <v>0</v>
      </c>
      <c r="Z59" s="196">
        <v>4.0599999999999996</v>
      </c>
      <c r="AA59" s="196">
        <v>1.1200000000000001</v>
      </c>
      <c r="AB59" s="196">
        <v>0</v>
      </c>
      <c r="AC59" s="196">
        <v>3.99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18.39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124.51</v>
      </c>
      <c r="AP59" s="196">
        <v>81.709999999999994</v>
      </c>
      <c r="AQ59" s="196">
        <v>0</v>
      </c>
      <c r="AR59" s="196">
        <v>0</v>
      </c>
      <c r="AS59" s="196">
        <v>28.14</v>
      </c>
      <c r="AT59" s="196">
        <v>37.549999999999997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16.600000000000001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8.4600000000000009</v>
      </c>
      <c r="L60" s="196">
        <v>0.32</v>
      </c>
      <c r="M60" s="196">
        <v>1.03</v>
      </c>
      <c r="N60" s="196">
        <v>1.73</v>
      </c>
      <c r="O60" s="196">
        <v>2.44</v>
      </c>
      <c r="P60" s="196">
        <v>0.57999999999999996</v>
      </c>
      <c r="Q60" s="196">
        <v>0.15</v>
      </c>
      <c r="R60" s="196">
        <v>0.49</v>
      </c>
      <c r="S60" s="196">
        <v>0.38</v>
      </c>
      <c r="T60" s="196">
        <v>0</v>
      </c>
      <c r="U60" s="196">
        <v>2.06</v>
      </c>
      <c r="V60" s="196">
        <v>0.3</v>
      </c>
      <c r="W60" s="196">
        <v>0.66</v>
      </c>
      <c r="X60" s="196">
        <v>1.43</v>
      </c>
      <c r="Y60" s="196">
        <v>0</v>
      </c>
      <c r="Z60" s="196">
        <v>4.0599999999999996</v>
      </c>
      <c r="AA60" s="196">
        <v>1.1200000000000001</v>
      </c>
      <c r="AB60" s="196">
        <v>0</v>
      </c>
      <c r="AC60" s="196">
        <v>3.99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18.39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124.51</v>
      </c>
      <c r="AP60" s="196">
        <v>81.709999999999994</v>
      </c>
      <c r="AQ60" s="196">
        <v>0</v>
      </c>
      <c r="AR60" s="196">
        <v>0</v>
      </c>
      <c r="AS60" s="196">
        <v>28.14</v>
      </c>
      <c r="AT60" s="196">
        <v>37.549999999999997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16.600000000000001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8.4600000000000009</v>
      </c>
      <c r="L61" s="196">
        <v>0.32</v>
      </c>
      <c r="M61" s="196">
        <v>1.03</v>
      </c>
      <c r="N61" s="196">
        <v>1.73</v>
      </c>
      <c r="O61" s="196">
        <v>2.44</v>
      </c>
      <c r="P61" s="196">
        <v>0.57999999999999996</v>
      </c>
      <c r="Q61" s="196">
        <v>0.15</v>
      </c>
      <c r="R61" s="196">
        <v>0.49</v>
      </c>
      <c r="S61" s="196">
        <v>0.38</v>
      </c>
      <c r="T61" s="196">
        <v>0</v>
      </c>
      <c r="U61" s="196">
        <v>2.06</v>
      </c>
      <c r="V61" s="196">
        <v>0.3</v>
      </c>
      <c r="W61" s="196">
        <v>0.66</v>
      </c>
      <c r="X61" s="196">
        <v>1.43</v>
      </c>
      <c r="Y61" s="196">
        <v>0</v>
      </c>
      <c r="Z61" s="196">
        <v>4.0599999999999996</v>
      </c>
      <c r="AA61" s="196">
        <v>1.1200000000000001</v>
      </c>
      <c r="AB61" s="196">
        <v>0</v>
      </c>
      <c r="AC61" s="196">
        <v>3.99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18.39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124.51</v>
      </c>
      <c r="AP61" s="196">
        <v>81.709999999999994</v>
      </c>
      <c r="AQ61" s="196">
        <v>0</v>
      </c>
      <c r="AR61" s="196">
        <v>0</v>
      </c>
      <c r="AS61" s="196">
        <v>28.14</v>
      </c>
      <c r="AT61" s="196">
        <v>37.549999999999997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16.600000000000001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8.4600000000000009</v>
      </c>
      <c r="L62" s="196">
        <v>0.32</v>
      </c>
      <c r="M62" s="196">
        <v>1.03</v>
      </c>
      <c r="N62" s="196">
        <v>1.73</v>
      </c>
      <c r="O62" s="196">
        <v>2.44</v>
      </c>
      <c r="P62" s="196">
        <v>0.57999999999999996</v>
      </c>
      <c r="Q62" s="196">
        <v>0.15</v>
      </c>
      <c r="R62" s="196">
        <v>0.49</v>
      </c>
      <c r="S62" s="196">
        <v>0.38</v>
      </c>
      <c r="T62" s="196">
        <v>0</v>
      </c>
      <c r="U62" s="196">
        <v>2.06</v>
      </c>
      <c r="V62" s="196">
        <v>0.3</v>
      </c>
      <c r="W62" s="196">
        <v>0.66</v>
      </c>
      <c r="X62" s="196">
        <v>1.43</v>
      </c>
      <c r="Y62" s="196">
        <v>0</v>
      </c>
      <c r="Z62" s="196">
        <v>4.0599999999999996</v>
      </c>
      <c r="AA62" s="196">
        <v>1.1200000000000001</v>
      </c>
      <c r="AB62" s="196">
        <v>0</v>
      </c>
      <c r="AC62" s="196">
        <v>3.99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18.39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124.51</v>
      </c>
      <c r="AP62" s="196">
        <v>81.709999999999994</v>
      </c>
      <c r="AQ62" s="196">
        <v>0</v>
      </c>
      <c r="AR62" s="196">
        <v>0</v>
      </c>
      <c r="AS62" s="196">
        <v>28.14</v>
      </c>
      <c r="AT62" s="196">
        <v>37.549999999999997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16.600000000000001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8.4600000000000009</v>
      </c>
      <c r="L63" s="196">
        <v>0.45</v>
      </c>
      <c r="M63" s="196">
        <v>1.03</v>
      </c>
      <c r="N63" s="196">
        <v>1.73</v>
      </c>
      <c r="O63" s="196">
        <v>2.44</v>
      </c>
      <c r="P63" s="196">
        <v>0.57999999999999996</v>
      </c>
      <c r="Q63" s="196">
        <v>0.15</v>
      </c>
      <c r="R63" s="196">
        <v>0.49</v>
      </c>
      <c r="S63" s="196">
        <v>0.38</v>
      </c>
      <c r="T63" s="196">
        <v>0</v>
      </c>
      <c r="U63" s="196">
        <v>2.06</v>
      </c>
      <c r="V63" s="196">
        <v>0.3</v>
      </c>
      <c r="W63" s="196">
        <v>0.66</v>
      </c>
      <c r="X63" s="196">
        <v>1.43</v>
      </c>
      <c r="Y63" s="196">
        <v>0</v>
      </c>
      <c r="Z63" s="196">
        <v>4.0599999999999996</v>
      </c>
      <c r="AA63" s="196">
        <v>1.1200000000000001</v>
      </c>
      <c r="AB63" s="196">
        <v>0</v>
      </c>
      <c r="AC63" s="196">
        <v>3.99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18.39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124.51</v>
      </c>
      <c r="AP63" s="196">
        <v>81.709999999999994</v>
      </c>
      <c r="AQ63" s="196">
        <v>0</v>
      </c>
      <c r="AR63" s="196">
        <v>0</v>
      </c>
      <c r="AS63" s="196">
        <v>28.14</v>
      </c>
      <c r="AT63" s="196">
        <v>37.549999999999997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16.600000000000001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8.4600000000000009</v>
      </c>
      <c r="L64" s="196">
        <v>0.32</v>
      </c>
      <c r="M64" s="196">
        <v>1.03</v>
      </c>
      <c r="N64" s="196">
        <v>1.73</v>
      </c>
      <c r="O64" s="196">
        <v>2.44</v>
      </c>
      <c r="P64" s="196">
        <v>0.57999999999999996</v>
      </c>
      <c r="Q64" s="196">
        <v>0.15</v>
      </c>
      <c r="R64" s="196">
        <v>0.49</v>
      </c>
      <c r="S64" s="196">
        <v>0.39</v>
      </c>
      <c r="T64" s="196">
        <v>0</v>
      </c>
      <c r="U64" s="196">
        <v>2.06</v>
      </c>
      <c r="V64" s="196">
        <v>0.3</v>
      </c>
      <c r="W64" s="196">
        <v>0.66</v>
      </c>
      <c r="X64" s="196">
        <v>1.43</v>
      </c>
      <c r="Y64" s="196">
        <v>0</v>
      </c>
      <c r="Z64" s="196">
        <v>4.0599999999999996</v>
      </c>
      <c r="AA64" s="196">
        <v>1.1200000000000001</v>
      </c>
      <c r="AB64" s="196">
        <v>0</v>
      </c>
      <c r="AC64" s="196">
        <v>3.99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18.39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124.51</v>
      </c>
      <c r="AP64" s="196">
        <v>81.709999999999994</v>
      </c>
      <c r="AQ64" s="196">
        <v>0</v>
      </c>
      <c r="AR64" s="196">
        <v>0</v>
      </c>
      <c r="AS64" s="196">
        <v>28.14</v>
      </c>
      <c r="AT64" s="196">
        <v>37.549999999999997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16.600000000000001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8.4600000000000009</v>
      </c>
      <c r="L65" s="196">
        <v>0.32</v>
      </c>
      <c r="M65" s="196">
        <v>1.03</v>
      </c>
      <c r="N65" s="196">
        <v>1.73</v>
      </c>
      <c r="O65" s="196">
        <v>2.44</v>
      </c>
      <c r="P65" s="196">
        <v>0.57999999999999996</v>
      </c>
      <c r="Q65" s="196">
        <v>0.15</v>
      </c>
      <c r="R65" s="196">
        <v>0.49</v>
      </c>
      <c r="S65" s="196">
        <v>0.39</v>
      </c>
      <c r="T65" s="196">
        <v>0</v>
      </c>
      <c r="U65" s="196">
        <v>2.06</v>
      </c>
      <c r="V65" s="196">
        <v>0.3</v>
      </c>
      <c r="W65" s="196">
        <v>0.66</v>
      </c>
      <c r="X65" s="196">
        <v>1.43</v>
      </c>
      <c r="Y65" s="196">
        <v>0</v>
      </c>
      <c r="Z65" s="196">
        <v>4.0599999999999996</v>
      </c>
      <c r="AA65" s="196">
        <v>1.1200000000000001</v>
      </c>
      <c r="AB65" s="196">
        <v>0</v>
      </c>
      <c r="AC65" s="196">
        <v>3.99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18.39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124.51</v>
      </c>
      <c r="AP65" s="196">
        <v>81.709999999999994</v>
      </c>
      <c r="AQ65" s="196">
        <v>0</v>
      </c>
      <c r="AR65" s="196">
        <v>0</v>
      </c>
      <c r="AS65" s="196">
        <v>28.14</v>
      </c>
      <c r="AT65" s="196">
        <v>37.549999999999997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16.600000000000001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8.4600000000000009</v>
      </c>
      <c r="L66" s="196">
        <v>0.32</v>
      </c>
      <c r="M66" s="196">
        <v>1.03</v>
      </c>
      <c r="N66" s="196">
        <v>1.73</v>
      </c>
      <c r="O66" s="196">
        <v>2.44</v>
      </c>
      <c r="P66" s="196">
        <v>0.57999999999999996</v>
      </c>
      <c r="Q66" s="196">
        <v>0.15</v>
      </c>
      <c r="R66" s="196">
        <v>0.49</v>
      </c>
      <c r="S66" s="196">
        <v>0.39</v>
      </c>
      <c r="T66" s="196">
        <v>0</v>
      </c>
      <c r="U66" s="196">
        <v>2.06</v>
      </c>
      <c r="V66" s="196">
        <v>0.3</v>
      </c>
      <c r="W66" s="196">
        <v>0.66</v>
      </c>
      <c r="X66" s="196">
        <v>1.43</v>
      </c>
      <c r="Y66" s="196">
        <v>0</v>
      </c>
      <c r="Z66" s="196">
        <v>4.0599999999999996</v>
      </c>
      <c r="AA66" s="196">
        <v>1.1200000000000001</v>
      </c>
      <c r="AB66" s="196">
        <v>0</v>
      </c>
      <c r="AC66" s="196">
        <v>3.99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18.39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124.51</v>
      </c>
      <c r="AP66" s="196">
        <v>81.709999999999994</v>
      </c>
      <c r="AQ66" s="196">
        <v>0</v>
      </c>
      <c r="AR66" s="196">
        <v>0</v>
      </c>
      <c r="AS66" s="196">
        <v>28.14</v>
      </c>
      <c r="AT66" s="196">
        <v>37.549999999999997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16.600000000000001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8.4600000000000009</v>
      </c>
      <c r="L67" s="196">
        <v>0.32</v>
      </c>
      <c r="M67" s="196">
        <v>1.03</v>
      </c>
      <c r="N67" s="196">
        <v>1.73</v>
      </c>
      <c r="O67" s="196">
        <v>2.44</v>
      </c>
      <c r="P67" s="196">
        <v>0.57999999999999996</v>
      </c>
      <c r="Q67" s="196">
        <v>0.15</v>
      </c>
      <c r="R67" s="196">
        <v>0.49</v>
      </c>
      <c r="S67" s="196">
        <v>0.39</v>
      </c>
      <c r="T67" s="196">
        <v>0</v>
      </c>
      <c r="U67" s="196">
        <v>2.06</v>
      </c>
      <c r="V67" s="196">
        <v>0.3</v>
      </c>
      <c r="W67" s="196">
        <v>0.66</v>
      </c>
      <c r="X67" s="196">
        <v>1.43</v>
      </c>
      <c r="Y67" s="196">
        <v>0</v>
      </c>
      <c r="Z67" s="196">
        <v>4.0599999999999996</v>
      </c>
      <c r="AA67" s="196">
        <v>1.1200000000000001</v>
      </c>
      <c r="AB67" s="196">
        <v>0</v>
      </c>
      <c r="AC67" s="196">
        <v>3.99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18.39</v>
      </c>
      <c r="AJ67" s="196">
        <v>0</v>
      </c>
      <c r="AK67" s="196">
        <v>-45.12</v>
      </c>
      <c r="AL67" s="196">
        <v>0</v>
      </c>
      <c r="AM67" s="196">
        <v>0</v>
      </c>
      <c r="AN67" s="196">
        <v>0</v>
      </c>
      <c r="AO67" s="196">
        <v>124.51</v>
      </c>
      <c r="AP67" s="196">
        <v>81.709999999999994</v>
      </c>
      <c r="AQ67" s="196">
        <v>0</v>
      </c>
      <c r="AR67" s="196">
        <v>0</v>
      </c>
      <c r="AS67" s="196">
        <v>28.14</v>
      </c>
      <c r="AT67" s="196">
        <v>37.549999999999997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16.600000000000001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8.4600000000000009</v>
      </c>
      <c r="L68" s="196">
        <v>0.32</v>
      </c>
      <c r="M68" s="196">
        <v>1.03</v>
      </c>
      <c r="N68" s="196">
        <v>1.73</v>
      </c>
      <c r="O68" s="196">
        <v>2.44</v>
      </c>
      <c r="P68" s="196">
        <v>0.57999999999999996</v>
      </c>
      <c r="Q68" s="196">
        <v>0.15</v>
      </c>
      <c r="R68" s="196">
        <v>0.49</v>
      </c>
      <c r="S68" s="196">
        <v>0.39</v>
      </c>
      <c r="T68" s="196">
        <v>0</v>
      </c>
      <c r="U68" s="196">
        <v>2.06</v>
      </c>
      <c r="V68" s="196">
        <v>0.3</v>
      </c>
      <c r="W68" s="196">
        <v>0.66</v>
      </c>
      <c r="X68" s="196">
        <v>1.43</v>
      </c>
      <c r="Y68" s="196">
        <v>0</v>
      </c>
      <c r="Z68" s="196">
        <v>4.0599999999999996</v>
      </c>
      <c r="AA68" s="196">
        <v>1.1200000000000001</v>
      </c>
      <c r="AB68" s="196">
        <v>0</v>
      </c>
      <c r="AC68" s="196">
        <v>3.99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18.39</v>
      </c>
      <c r="AJ68" s="196">
        <v>0</v>
      </c>
      <c r="AK68" s="196">
        <v>-45.12</v>
      </c>
      <c r="AL68" s="196">
        <v>0</v>
      </c>
      <c r="AM68" s="196">
        <v>0</v>
      </c>
      <c r="AN68" s="196">
        <v>0</v>
      </c>
      <c r="AO68" s="196">
        <v>124.51</v>
      </c>
      <c r="AP68" s="196">
        <v>81.709999999999994</v>
      </c>
      <c r="AQ68" s="196">
        <v>0</v>
      </c>
      <c r="AR68" s="196">
        <v>0</v>
      </c>
      <c r="AS68" s="196">
        <v>28.14</v>
      </c>
      <c r="AT68" s="196">
        <v>37.549999999999997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16.600000000000001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8.4600000000000009</v>
      </c>
      <c r="L69" s="196">
        <v>0.32</v>
      </c>
      <c r="M69" s="196">
        <v>1.03</v>
      </c>
      <c r="N69" s="196">
        <v>1.73</v>
      </c>
      <c r="O69" s="196">
        <v>2.44</v>
      </c>
      <c r="P69" s="196">
        <v>0.57999999999999996</v>
      </c>
      <c r="Q69" s="196">
        <v>0.15</v>
      </c>
      <c r="R69" s="196">
        <v>0.49</v>
      </c>
      <c r="S69" s="196">
        <v>0.39</v>
      </c>
      <c r="T69" s="196">
        <v>0</v>
      </c>
      <c r="U69" s="196">
        <v>2.06</v>
      </c>
      <c r="V69" s="196">
        <v>0.3</v>
      </c>
      <c r="W69" s="196">
        <v>0.66</v>
      </c>
      <c r="X69" s="196">
        <v>1.43</v>
      </c>
      <c r="Y69" s="196">
        <v>0</v>
      </c>
      <c r="Z69" s="196">
        <v>4.0599999999999996</v>
      </c>
      <c r="AA69" s="196">
        <v>1.1200000000000001</v>
      </c>
      <c r="AB69" s="196">
        <v>0</v>
      </c>
      <c r="AC69" s="196">
        <v>3.99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18.39</v>
      </c>
      <c r="AJ69" s="196">
        <v>0</v>
      </c>
      <c r="AK69" s="196">
        <v>-40.729999999999997</v>
      </c>
      <c r="AL69" s="196">
        <v>0</v>
      </c>
      <c r="AM69" s="196">
        <v>0</v>
      </c>
      <c r="AN69" s="196">
        <v>0</v>
      </c>
      <c r="AO69" s="196">
        <v>124.51</v>
      </c>
      <c r="AP69" s="196">
        <v>81.709999999999994</v>
      </c>
      <c r="AQ69" s="196">
        <v>0</v>
      </c>
      <c r="AR69" s="196">
        <v>0</v>
      </c>
      <c r="AS69" s="196">
        <v>28.14</v>
      </c>
      <c r="AT69" s="196">
        <v>37.549999999999997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16.600000000000001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8.4600000000000009</v>
      </c>
      <c r="L70" s="196">
        <v>0.32</v>
      </c>
      <c r="M70" s="196">
        <v>1.03</v>
      </c>
      <c r="N70" s="196">
        <v>1.73</v>
      </c>
      <c r="O70" s="196">
        <v>2.44</v>
      </c>
      <c r="P70" s="196">
        <v>0.57999999999999996</v>
      </c>
      <c r="Q70" s="196">
        <v>0.15</v>
      </c>
      <c r="R70" s="196">
        <v>0.49</v>
      </c>
      <c r="S70" s="196">
        <v>0.39</v>
      </c>
      <c r="T70" s="196">
        <v>0</v>
      </c>
      <c r="U70" s="196">
        <v>2.06</v>
      </c>
      <c r="V70" s="196">
        <v>0.3</v>
      </c>
      <c r="W70" s="196">
        <v>0.66</v>
      </c>
      <c r="X70" s="196">
        <v>1.43</v>
      </c>
      <c r="Y70" s="196">
        <v>0</v>
      </c>
      <c r="Z70" s="196">
        <v>4.0599999999999996</v>
      </c>
      <c r="AA70" s="196">
        <v>1.1200000000000001</v>
      </c>
      <c r="AB70" s="196">
        <v>0</v>
      </c>
      <c r="AC70" s="196">
        <v>3.99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18.39</v>
      </c>
      <c r="AJ70" s="196">
        <v>0</v>
      </c>
      <c r="AK70" s="196">
        <v>-40.729999999999997</v>
      </c>
      <c r="AL70" s="196">
        <v>0</v>
      </c>
      <c r="AM70" s="196">
        <v>0</v>
      </c>
      <c r="AN70" s="196">
        <v>0</v>
      </c>
      <c r="AO70" s="196">
        <v>124.51</v>
      </c>
      <c r="AP70" s="196">
        <v>81.709999999999994</v>
      </c>
      <c r="AQ70" s="196">
        <v>0</v>
      </c>
      <c r="AR70" s="196">
        <v>0</v>
      </c>
      <c r="AS70" s="196">
        <v>28.14</v>
      </c>
      <c r="AT70" s="196">
        <v>37.549999999999997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16.600000000000001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8.4600000000000009</v>
      </c>
      <c r="L71" s="196">
        <v>0.32</v>
      </c>
      <c r="M71" s="196">
        <v>1.03</v>
      </c>
      <c r="N71" s="196">
        <v>1.73</v>
      </c>
      <c r="O71" s="196">
        <v>2.44</v>
      </c>
      <c r="P71" s="196">
        <v>0.57999999999999996</v>
      </c>
      <c r="Q71" s="196">
        <v>0.15</v>
      </c>
      <c r="R71" s="196">
        <v>0.49</v>
      </c>
      <c r="S71" s="196">
        <v>0.39</v>
      </c>
      <c r="T71" s="196">
        <v>0</v>
      </c>
      <c r="U71" s="196">
        <v>2.06</v>
      </c>
      <c r="V71" s="196">
        <v>0.3</v>
      </c>
      <c r="W71" s="196">
        <v>0.46</v>
      </c>
      <c r="X71" s="196">
        <v>1.43</v>
      </c>
      <c r="Y71" s="196">
        <v>0</v>
      </c>
      <c r="Z71" s="196">
        <v>4.0599999999999996</v>
      </c>
      <c r="AA71" s="196">
        <v>1.1200000000000001</v>
      </c>
      <c r="AB71" s="196">
        <v>0</v>
      </c>
      <c r="AC71" s="196">
        <v>3.99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18.39</v>
      </c>
      <c r="AJ71" s="196">
        <v>0</v>
      </c>
      <c r="AK71" s="196">
        <v>-1.45</v>
      </c>
      <c r="AL71" s="196">
        <v>0</v>
      </c>
      <c r="AM71" s="196">
        <v>0</v>
      </c>
      <c r="AN71" s="196">
        <v>0</v>
      </c>
      <c r="AO71" s="196">
        <v>124.51</v>
      </c>
      <c r="AP71" s="196">
        <v>81.709999999999994</v>
      </c>
      <c r="AQ71" s="196">
        <v>0</v>
      </c>
      <c r="AR71" s="196">
        <v>0</v>
      </c>
      <c r="AS71" s="196">
        <v>28.14</v>
      </c>
      <c r="AT71" s="196">
        <v>37.549999999999997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16.600000000000001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8.4600000000000009</v>
      </c>
      <c r="L72" s="196">
        <v>0.32</v>
      </c>
      <c r="M72" s="196">
        <v>1.03</v>
      </c>
      <c r="N72" s="196">
        <v>1.73</v>
      </c>
      <c r="O72" s="196">
        <v>2.44</v>
      </c>
      <c r="P72" s="196">
        <v>0.57999999999999996</v>
      </c>
      <c r="Q72" s="196">
        <v>0.15</v>
      </c>
      <c r="R72" s="196">
        <v>0.49</v>
      </c>
      <c r="S72" s="196">
        <v>0.39</v>
      </c>
      <c r="T72" s="196">
        <v>0</v>
      </c>
      <c r="U72" s="196">
        <v>2.06</v>
      </c>
      <c r="V72" s="196">
        <v>0.3</v>
      </c>
      <c r="W72" s="196">
        <v>0.46</v>
      </c>
      <c r="X72" s="196">
        <v>1.43</v>
      </c>
      <c r="Y72" s="196">
        <v>0</v>
      </c>
      <c r="Z72" s="196">
        <v>4.0599999999999996</v>
      </c>
      <c r="AA72" s="196">
        <v>1.1200000000000001</v>
      </c>
      <c r="AB72" s="196">
        <v>0</v>
      </c>
      <c r="AC72" s="196">
        <v>2.99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18.39</v>
      </c>
      <c r="AJ72" s="196">
        <v>0</v>
      </c>
      <c r="AK72" s="196">
        <v>-1.45</v>
      </c>
      <c r="AL72" s="196">
        <v>0</v>
      </c>
      <c r="AM72" s="196">
        <v>0</v>
      </c>
      <c r="AN72" s="196">
        <v>0</v>
      </c>
      <c r="AO72" s="196">
        <v>124.51</v>
      </c>
      <c r="AP72" s="196">
        <v>81.709999999999994</v>
      </c>
      <c r="AQ72" s="196">
        <v>0</v>
      </c>
      <c r="AR72" s="196">
        <v>0</v>
      </c>
      <c r="AS72" s="196">
        <v>28.14</v>
      </c>
      <c r="AT72" s="196">
        <v>37.549999999999997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16.600000000000001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8.4600000000000009</v>
      </c>
      <c r="L73" s="196">
        <v>0.32</v>
      </c>
      <c r="M73" s="196">
        <v>1.03</v>
      </c>
      <c r="N73" s="196">
        <v>1.73</v>
      </c>
      <c r="O73" s="196">
        <v>2.44</v>
      </c>
      <c r="P73" s="196">
        <v>0.57999999999999996</v>
      </c>
      <c r="Q73" s="196">
        <v>0.15</v>
      </c>
      <c r="R73" s="196">
        <v>0.49</v>
      </c>
      <c r="S73" s="196">
        <v>0.39</v>
      </c>
      <c r="T73" s="196">
        <v>0</v>
      </c>
      <c r="U73" s="196">
        <v>2.06</v>
      </c>
      <c r="V73" s="196">
        <v>0.3</v>
      </c>
      <c r="W73" s="196">
        <v>0.46</v>
      </c>
      <c r="X73" s="196">
        <v>1.43</v>
      </c>
      <c r="Y73" s="196">
        <v>0</v>
      </c>
      <c r="Z73" s="196">
        <v>4.0599999999999996</v>
      </c>
      <c r="AA73" s="196">
        <v>1.1200000000000001</v>
      </c>
      <c r="AB73" s="196">
        <v>0</v>
      </c>
      <c r="AC73" s="196">
        <v>2.99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18.39</v>
      </c>
      <c r="AJ73" s="196">
        <v>0</v>
      </c>
      <c r="AK73" s="196">
        <v>3.06</v>
      </c>
      <c r="AL73" s="196">
        <v>0</v>
      </c>
      <c r="AM73" s="196">
        <v>0</v>
      </c>
      <c r="AN73" s="196">
        <v>0</v>
      </c>
      <c r="AO73" s="196">
        <v>124.51</v>
      </c>
      <c r="AP73" s="196">
        <v>81.709999999999994</v>
      </c>
      <c r="AQ73" s="196">
        <v>0</v>
      </c>
      <c r="AR73" s="196">
        <v>0</v>
      </c>
      <c r="AS73" s="196">
        <v>28.14</v>
      </c>
      <c r="AT73" s="196">
        <v>37.549999999999997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16.600000000000001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8.4600000000000009</v>
      </c>
      <c r="L74" s="196">
        <v>0.32</v>
      </c>
      <c r="M74" s="196">
        <v>1.03</v>
      </c>
      <c r="N74" s="196">
        <v>1.73</v>
      </c>
      <c r="O74" s="196">
        <v>2.44</v>
      </c>
      <c r="P74" s="196">
        <v>0.57999999999999996</v>
      </c>
      <c r="Q74" s="196">
        <v>0.15</v>
      </c>
      <c r="R74" s="196">
        <v>0.49</v>
      </c>
      <c r="S74" s="196">
        <v>0.39</v>
      </c>
      <c r="T74" s="196">
        <v>0</v>
      </c>
      <c r="U74" s="196">
        <v>2.06</v>
      </c>
      <c r="V74" s="196">
        <v>0.3</v>
      </c>
      <c r="W74" s="196">
        <v>0.46</v>
      </c>
      <c r="X74" s="196">
        <v>1.43</v>
      </c>
      <c r="Y74" s="196">
        <v>0</v>
      </c>
      <c r="Z74" s="196">
        <v>4.0599999999999996</v>
      </c>
      <c r="AA74" s="196">
        <v>1.1200000000000001</v>
      </c>
      <c r="AB74" s="196">
        <v>0</v>
      </c>
      <c r="AC74" s="196">
        <v>2.99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18.39</v>
      </c>
      <c r="AJ74" s="196">
        <v>0</v>
      </c>
      <c r="AK74" s="196">
        <v>3.06</v>
      </c>
      <c r="AL74" s="196">
        <v>0</v>
      </c>
      <c r="AM74" s="196">
        <v>0</v>
      </c>
      <c r="AN74" s="196">
        <v>0</v>
      </c>
      <c r="AO74" s="196">
        <v>124.51</v>
      </c>
      <c r="AP74" s="196">
        <v>81.709999999999994</v>
      </c>
      <c r="AQ74" s="196">
        <v>0</v>
      </c>
      <c r="AR74" s="196">
        <v>0</v>
      </c>
      <c r="AS74" s="196">
        <v>28.14</v>
      </c>
      <c r="AT74" s="196">
        <v>37.549999999999997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16.600000000000001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8.4600000000000009</v>
      </c>
      <c r="L75" s="196">
        <v>0.32</v>
      </c>
      <c r="M75" s="196">
        <v>1.03</v>
      </c>
      <c r="N75" s="196">
        <v>1.73</v>
      </c>
      <c r="O75" s="196">
        <v>2.44</v>
      </c>
      <c r="P75" s="196">
        <v>0.57999999999999996</v>
      </c>
      <c r="Q75" s="196">
        <v>0.15</v>
      </c>
      <c r="R75" s="196">
        <v>0.49</v>
      </c>
      <c r="S75" s="196">
        <v>0.39</v>
      </c>
      <c r="T75" s="196">
        <v>0</v>
      </c>
      <c r="U75" s="196">
        <v>2.06</v>
      </c>
      <c r="V75" s="196">
        <v>0.3</v>
      </c>
      <c r="W75" s="196">
        <v>0.46</v>
      </c>
      <c r="X75" s="196">
        <v>1.43</v>
      </c>
      <c r="Y75" s="196">
        <v>0</v>
      </c>
      <c r="Z75" s="196">
        <v>4.0599999999999996</v>
      </c>
      <c r="AA75" s="196">
        <v>1.1200000000000001</v>
      </c>
      <c r="AB75" s="196">
        <v>0</v>
      </c>
      <c r="AC75" s="196">
        <v>2.99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18.39</v>
      </c>
      <c r="AJ75" s="196">
        <v>0</v>
      </c>
      <c r="AK75" s="196">
        <v>1.5</v>
      </c>
      <c r="AL75" s="196">
        <v>0</v>
      </c>
      <c r="AM75" s="196">
        <v>0</v>
      </c>
      <c r="AN75" s="196">
        <v>0</v>
      </c>
      <c r="AO75" s="196">
        <v>124.51</v>
      </c>
      <c r="AP75" s="196">
        <v>81.709999999999994</v>
      </c>
      <c r="AQ75" s="196">
        <v>0</v>
      </c>
      <c r="AR75" s="196">
        <v>0</v>
      </c>
      <c r="AS75" s="196">
        <v>28.14</v>
      </c>
      <c r="AT75" s="196">
        <v>37.549999999999997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17.059999999999999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8.4600000000000009</v>
      </c>
      <c r="L76" s="196">
        <v>0.32</v>
      </c>
      <c r="M76" s="196">
        <v>1.03</v>
      </c>
      <c r="N76" s="196">
        <v>1.73</v>
      </c>
      <c r="O76" s="196">
        <v>2.44</v>
      </c>
      <c r="P76" s="196">
        <v>0.57999999999999996</v>
      </c>
      <c r="Q76" s="196">
        <v>0.15</v>
      </c>
      <c r="R76" s="196">
        <v>0.49</v>
      </c>
      <c r="S76" s="196">
        <v>0.39</v>
      </c>
      <c r="T76" s="196">
        <v>0</v>
      </c>
      <c r="U76" s="196">
        <v>2.06</v>
      </c>
      <c r="V76" s="196">
        <v>0.3</v>
      </c>
      <c r="W76" s="196">
        <v>0.46</v>
      </c>
      <c r="X76" s="196">
        <v>1.43</v>
      </c>
      <c r="Y76" s="196">
        <v>0</v>
      </c>
      <c r="Z76" s="196">
        <v>4.0599999999999996</v>
      </c>
      <c r="AA76" s="196">
        <v>1.1200000000000001</v>
      </c>
      <c r="AB76" s="196">
        <v>0</v>
      </c>
      <c r="AC76" s="196">
        <v>2.99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18.39</v>
      </c>
      <c r="AJ76" s="196">
        <v>0</v>
      </c>
      <c r="AK76" s="196">
        <v>1.5</v>
      </c>
      <c r="AL76" s="196">
        <v>0</v>
      </c>
      <c r="AM76" s="196">
        <v>0</v>
      </c>
      <c r="AN76" s="196">
        <v>0</v>
      </c>
      <c r="AO76" s="196">
        <v>124.51</v>
      </c>
      <c r="AP76" s="196">
        <v>81.709999999999994</v>
      </c>
      <c r="AQ76" s="196">
        <v>0</v>
      </c>
      <c r="AR76" s="196">
        <v>0</v>
      </c>
      <c r="AS76" s="196">
        <v>28.14</v>
      </c>
      <c r="AT76" s="196">
        <v>37.549999999999997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17.059999999999999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8.4600000000000009</v>
      </c>
      <c r="L77" s="196">
        <v>0.32</v>
      </c>
      <c r="M77" s="196">
        <v>1.03</v>
      </c>
      <c r="N77" s="196">
        <v>1.73</v>
      </c>
      <c r="O77" s="196">
        <v>2.44</v>
      </c>
      <c r="P77" s="196">
        <v>0.57999999999999996</v>
      </c>
      <c r="Q77" s="196">
        <v>0.15</v>
      </c>
      <c r="R77" s="196">
        <v>0.49</v>
      </c>
      <c r="S77" s="196">
        <v>0.39</v>
      </c>
      <c r="T77" s="196">
        <v>0</v>
      </c>
      <c r="U77" s="196">
        <v>2.06</v>
      </c>
      <c r="V77" s="196">
        <v>0.3</v>
      </c>
      <c r="W77" s="196">
        <v>0.46</v>
      </c>
      <c r="X77" s="196">
        <v>1.43</v>
      </c>
      <c r="Y77" s="196">
        <v>0</v>
      </c>
      <c r="Z77" s="196">
        <v>4.0599999999999996</v>
      </c>
      <c r="AA77" s="196">
        <v>1.1200000000000001</v>
      </c>
      <c r="AB77" s="196">
        <v>0</v>
      </c>
      <c r="AC77" s="196">
        <v>2.99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18.39</v>
      </c>
      <c r="AJ77" s="196">
        <v>0</v>
      </c>
      <c r="AK77" s="196">
        <v>1.5</v>
      </c>
      <c r="AL77" s="196">
        <v>0</v>
      </c>
      <c r="AM77" s="196">
        <v>0</v>
      </c>
      <c r="AN77" s="196">
        <v>0</v>
      </c>
      <c r="AO77" s="196">
        <v>124.51</v>
      </c>
      <c r="AP77" s="196">
        <v>81.709999999999994</v>
      </c>
      <c r="AQ77" s="196">
        <v>0</v>
      </c>
      <c r="AR77" s="196">
        <v>0</v>
      </c>
      <c r="AS77" s="196">
        <v>28.14</v>
      </c>
      <c r="AT77" s="196">
        <v>37.549999999999997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17.059999999999999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8.4600000000000009</v>
      </c>
      <c r="L78" s="196">
        <v>0.32</v>
      </c>
      <c r="M78" s="196">
        <v>1.03</v>
      </c>
      <c r="N78" s="196">
        <v>1.73</v>
      </c>
      <c r="O78" s="196">
        <v>2.44</v>
      </c>
      <c r="P78" s="196">
        <v>0.57999999999999996</v>
      </c>
      <c r="Q78" s="196">
        <v>0.15</v>
      </c>
      <c r="R78" s="196">
        <v>0.49</v>
      </c>
      <c r="S78" s="196">
        <v>0.39</v>
      </c>
      <c r="T78" s="196">
        <v>0</v>
      </c>
      <c r="U78" s="196">
        <v>2.06</v>
      </c>
      <c r="V78" s="196">
        <v>0.3</v>
      </c>
      <c r="W78" s="196">
        <v>0.46</v>
      </c>
      <c r="X78" s="196">
        <v>1.43</v>
      </c>
      <c r="Y78" s="196">
        <v>0</v>
      </c>
      <c r="Z78" s="196">
        <v>4.0599999999999996</v>
      </c>
      <c r="AA78" s="196">
        <v>1.1200000000000001</v>
      </c>
      <c r="AB78" s="196">
        <v>0</v>
      </c>
      <c r="AC78" s="196">
        <v>2.99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18.39</v>
      </c>
      <c r="AJ78" s="196">
        <v>0</v>
      </c>
      <c r="AK78" s="196">
        <v>1.5</v>
      </c>
      <c r="AL78" s="196">
        <v>0</v>
      </c>
      <c r="AM78" s="196">
        <v>0</v>
      </c>
      <c r="AN78" s="196">
        <v>0</v>
      </c>
      <c r="AO78" s="196">
        <v>124.51</v>
      </c>
      <c r="AP78" s="196">
        <v>81.709999999999994</v>
      </c>
      <c r="AQ78" s="196">
        <v>0</v>
      </c>
      <c r="AR78" s="196">
        <v>0</v>
      </c>
      <c r="AS78" s="196">
        <v>28.14</v>
      </c>
      <c r="AT78" s="196">
        <v>37.549999999999997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17.059999999999999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8.4600000000000009</v>
      </c>
      <c r="L79" s="196">
        <v>0.32</v>
      </c>
      <c r="M79" s="196">
        <v>1.03</v>
      </c>
      <c r="N79" s="196">
        <v>1.73</v>
      </c>
      <c r="O79" s="196">
        <v>2.44</v>
      </c>
      <c r="P79" s="196">
        <v>0.57999999999999996</v>
      </c>
      <c r="Q79" s="196">
        <v>0.15</v>
      </c>
      <c r="R79" s="196">
        <v>0.49</v>
      </c>
      <c r="S79" s="196">
        <v>0.39</v>
      </c>
      <c r="T79" s="196">
        <v>0</v>
      </c>
      <c r="U79" s="196">
        <v>2.06</v>
      </c>
      <c r="V79" s="196">
        <v>0.3</v>
      </c>
      <c r="W79" s="196">
        <v>0.46</v>
      </c>
      <c r="X79" s="196">
        <v>1.43</v>
      </c>
      <c r="Y79" s="196">
        <v>0</v>
      </c>
      <c r="Z79" s="196">
        <v>4.0599999999999996</v>
      </c>
      <c r="AA79" s="196">
        <v>1.1200000000000001</v>
      </c>
      <c r="AB79" s="196">
        <v>0</v>
      </c>
      <c r="AC79" s="196">
        <v>2.29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18.39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124.51</v>
      </c>
      <c r="AP79" s="196">
        <v>81.709999999999994</v>
      </c>
      <c r="AQ79" s="196">
        <v>0</v>
      </c>
      <c r="AR79" s="196">
        <v>0</v>
      </c>
      <c r="AS79" s="196">
        <v>28.14</v>
      </c>
      <c r="AT79" s="196">
        <v>37.549999999999997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17.059999999999999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8.4600000000000009</v>
      </c>
      <c r="L80" s="196">
        <v>0.32</v>
      </c>
      <c r="M80" s="196">
        <v>1.03</v>
      </c>
      <c r="N80" s="196">
        <v>1.73</v>
      </c>
      <c r="O80" s="196">
        <v>2.44</v>
      </c>
      <c r="P80" s="196">
        <v>0.57999999999999996</v>
      </c>
      <c r="Q80" s="196">
        <v>0.15</v>
      </c>
      <c r="R80" s="196">
        <v>0.49</v>
      </c>
      <c r="S80" s="196">
        <v>0.39</v>
      </c>
      <c r="T80" s="196">
        <v>0</v>
      </c>
      <c r="U80" s="196">
        <v>2.06</v>
      </c>
      <c r="V80" s="196">
        <v>0.3</v>
      </c>
      <c r="W80" s="196">
        <v>0.46</v>
      </c>
      <c r="X80" s="196">
        <v>1.43</v>
      </c>
      <c r="Y80" s="196">
        <v>0</v>
      </c>
      <c r="Z80" s="196">
        <v>4.0599999999999996</v>
      </c>
      <c r="AA80" s="196">
        <v>1.1200000000000001</v>
      </c>
      <c r="AB80" s="196">
        <v>0</v>
      </c>
      <c r="AC80" s="196">
        <v>2.29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18.39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124.51</v>
      </c>
      <c r="AP80" s="196">
        <v>81.709999999999994</v>
      </c>
      <c r="AQ80" s="196">
        <v>0</v>
      </c>
      <c r="AR80" s="196">
        <v>0</v>
      </c>
      <c r="AS80" s="196">
        <v>28.14</v>
      </c>
      <c r="AT80" s="196">
        <v>37.549999999999997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17.059999999999999</v>
      </c>
      <c r="D81" s="196">
        <v>0</v>
      </c>
      <c r="E81" s="196">
        <v>0</v>
      </c>
      <c r="F81" s="196">
        <v>29.1</v>
      </c>
      <c r="G81" s="196">
        <v>0</v>
      </c>
      <c r="H81" s="196">
        <v>0</v>
      </c>
      <c r="I81" s="196">
        <v>0</v>
      </c>
      <c r="J81" s="196">
        <v>0</v>
      </c>
      <c r="K81" s="196">
        <v>8.4600000000000009</v>
      </c>
      <c r="L81" s="196">
        <v>0.32</v>
      </c>
      <c r="M81" s="196">
        <v>1.03</v>
      </c>
      <c r="N81" s="196">
        <v>1.73</v>
      </c>
      <c r="O81" s="196">
        <v>2.44</v>
      </c>
      <c r="P81" s="196">
        <v>0.57999999999999996</v>
      </c>
      <c r="Q81" s="196">
        <v>0.15</v>
      </c>
      <c r="R81" s="196">
        <v>0.49</v>
      </c>
      <c r="S81" s="196">
        <v>0.39</v>
      </c>
      <c r="T81" s="196">
        <v>0</v>
      </c>
      <c r="U81" s="196">
        <v>2.06</v>
      </c>
      <c r="V81" s="196">
        <v>0.3</v>
      </c>
      <c r="W81" s="196">
        <v>0.66</v>
      </c>
      <c r="X81" s="196">
        <v>1.43</v>
      </c>
      <c r="Y81" s="196">
        <v>0</v>
      </c>
      <c r="Z81" s="196">
        <v>4.0599999999999996</v>
      </c>
      <c r="AA81" s="196">
        <v>1.1200000000000001</v>
      </c>
      <c r="AB81" s="196">
        <v>0</v>
      </c>
      <c r="AC81" s="196">
        <v>2.29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18.39</v>
      </c>
      <c r="AJ81" s="196">
        <v>0</v>
      </c>
      <c r="AK81" s="196">
        <v>18.61</v>
      </c>
      <c r="AL81" s="196">
        <v>0</v>
      </c>
      <c r="AM81" s="196">
        <v>0</v>
      </c>
      <c r="AN81" s="196">
        <v>0</v>
      </c>
      <c r="AO81" s="196">
        <v>124.51</v>
      </c>
      <c r="AP81" s="196">
        <v>81.709999999999994</v>
      </c>
      <c r="AQ81" s="196">
        <v>0</v>
      </c>
      <c r="AR81" s="196">
        <v>0</v>
      </c>
      <c r="AS81" s="196">
        <v>0</v>
      </c>
      <c r="AT81" s="196">
        <v>37.549999999999997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17.059999999999999</v>
      </c>
      <c r="D82" s="196">
        <v>0</v>
      </c>
      <c r="E82" s="196">
        <v>0</v>
      </c>
      <c r="F82" s="196">
        <v>29.1</v>
      </c>
      <c r="G82" s="196">
        <v>0</v>
      </c>
      <c r="H82" s="196">
        <v>0</v>
      </c>
      <c r="I82" s="196">
        <v>0</v>
      </c>
      <c r="J82" s="196">
        <v>0</v>
      </c>
      <c r="K82" s="196">
        <v>8.4600000000000009</v>
      </c>
      <c r="L82" s="196">
        <v>0.32</v>
      </c>
      <c r="M82" s="196">
        <v>1.03</v>
      </c>
      <c r="N82" s="196">
        <v>1.73</v>
      </c>
      <c r="O82" s="196">
        <v>2.44</v>
      </c>
      <c r="P82" s="196">
        <v>0.57999999999999996</v>
      </c>
      <c r="Q82" s="196">
        <v>0.15</v>
      </c>
      <c r="R82" s="196">
        <v>0.49</v>
      </c>
      <c r="S82" s="196">
        <v>0.39</v>
      </c>
      <c r="T82" s="196">
        <v>0</v>
      </c>
      <c r="U82" s="196">
        <v>2.06</v>
      </c>
      <c r="V82" s="196">
        <v>0.3</v>
      </c>
      <c r="W82" s="196">
        <v>0.66</v>
      </c>
      <c r="X82" s="196">
        <v>1.43</v>
      </c>
      <c r="Y82" s="196">
        <v>0</v>
      </c>
      <c r="Z82" s="196">
        <v>4.0599999999999996</v>
      </c>
      <c r="AA82" s="196">
        <v>1.1200000000000001</v>
      </c>
      <c r="AB82" s="196">
        <v>0</v>
      </c>
      <c r="AC82" s="196">
        <v>1.77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18.39</v>
      </c>
      <c r="AJ82" s="196">
        <v>0</v>
      </c>
      <c r="AK82" s="196">
        <v>18.61</v>
      </c>
      <c r="AL82" s="196">
        <v>0</v>
      </c>
      <c r="AM82" s="196">
        <v>0</v>
      </c>
      <c r="AN82" s="196">
        <v>0</v>
      </c>
      <c r="AO82" s="196">
        <v>124.51</v>
      </c>
      <c r="AP82" s="196">
        <v>81.709999999999994</v>
      </c>
      <c r="AQ82" s="196">
        <v>0</v>
      </c>
      <c r="AR82" s="196">
        <v>0</v>
      </c>
      <c r="AS82" s="196">
        <v>0</v>
      </c>
      <c r="AT82" s="196">
        <v>37.549999999999997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17.3</v>
      </c>
      <c r="D83" s="196">
        <v>0</v>
      </c>
      <c r="E83" s="196">
        <v>0</v>
      </c>
      <c r="F83" s="196">
        <v>29.1</v>
      </c>
      <c r="G83" s="196">
        <v>0</v>
      </c>
      <c r="H83" s="196">
        <v>0</v>
      </c>
      <c r="I83" s="196">
        <v>0</v>
      </c>
      <c r="J83" s="196">
        <v>0</v>
      </c>
      <c r="K83" s="196">
        <v>8.4600000000000009</v>
      </c>
      <c r="L83" s="196">
        <v>0.32</v>
      </c>
      <c r="M83" s="196">
        <v>1.03</v>
      </c>
      <c r="N83" s="196">
        <v>1.73</v>
      </c>
      <c r="O83" s="196">
        <v>2.44</v>
      </c>
      <c r="P83" s="196">
        <v>0.57999999999999996</v>
      </c>
      <c r="Q83" s="196">
        <v>0.15</v>
      </c>
      <c r="R83" s="196">
        <v>0.49</v>
      </c>
      <c r="S83" s="196">
        <v>0.39</v>
      </c>
      <c r="T83" s="196">
        <v>0</v>
      </c>
      <c r="U83" s="196">
        <v>2.06</v>
      </c>
      <c r="V83" s="196">
        <v>0.3</v>
      </c>
      <c r="W83" s="196">
        <v>0.66</v>
      </c>
      <c r="X83" s="196">
        <v>1.43</v>
      </c>
      <c r="Y83" s="196">
        <v>0</v>
      </c>
      <c r="Z83" s="196">
        <v>4.0599999999999996</v>
      </c>
      <c r="AA83" s="196">
        <v>1.1200000000000001</v>
      </c>
      <c r="AB83" s="196">
        <v>0</v>
      </c>
      <c r="AC83" s="196">
        <v>1.77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18.39</v>
      </c>
      <c r="AJ83" s="196">
        <v>0</v>
      </c>
      <c r="AK83" s="196">
        <v>18.61</v>
      </c>
      <c r="AL83" s="196">
        <v>0</v>
      </c>
      <c r="AM83" s="196">
        <v>0</v>
      </c>
      <c r="AN83" s="196">
        <v>0</v>
      </c>
      <c r="AO83" s="196">
        <v>124.51</v>
      </c>
      <c r="AP83" s="196">
        <v>81.709999999999994</v>
      </c>
      <c r="AQ83" s="196">
        <v>0</v>
      </c>
      <c r="AR83" s="196">
        <v>0</v>
      </c>
      <c r="AS83" s="196">
        <v>0</v>
      </c>
      <c r="AT83" s="196">
        <v>38.51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17.3</v>
      </c>
      <c r="D84" s="196">
        <v>0</v>
      </c>
      <c r="E84" s="196">
        <v>0</v>
      </c>
      <c r="F84" s="196">
        <v>29.1</v>
      </c>
      <c r="G84" s="196">
        <v>0</v>
      </c>
      <c r="H84" s="196">
        <v>0</v>
      </c>
      <c r="I84" s="196">
        <v>0</v>
      </c>
      <c r="J84" s="196">
        <v>0</v>
      </c>
      <c r="K84" s="196">
        <v>8.4600000000000009</v>
      </c>
      <c r="L84" s="196">
        <v>0.32</v>
      </c>
      <c r="M84" s="196">
        <v>1.03</v>
      </c>
      <c r="N84" s="196">
        <v>1.73</v>
      </c>
      <c r="O84" s="196">
        <v>2.44</v>
      </c>
      <c r="P84" s="196">
        <v>0.57999999999999996</v>
      </c>
      <c r="Q84" s="196">
        <v>0.15</v>
      </c>
      <c r="R84" s="196">
        <v>0.49</v>
      </c>
      <c r="S84" s="196">
        <v>0.39</v>
      </c>
      <c r="T84" s="196">
        <v>0</v>
      </c>
      <c r="U84" s="196">
        <v>2.06</v>
      </c>
      <c r="V84" s="196">
        <v>0.3</v>
      </c>
      <c r="W84" s="196">
        <v>0.66</v>
      </c>
      <c r="X84" s="196">
        <v>1.43</v>
      </c>
      <c r="Y84" s="196">
        <v>0</v>
      </c>
      <c r="Z84" s="196">
        <v>4.0599999999999996</v>
      </c>
      <c r="AA84" s="196">
        <v>1.1200000000000001</v>
      </c>
      <c r="AB84" s="196">
        <v>0</v>
      </c>
      <c r="AC84" s="196">
        <v>1.77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18.39</v>
      </c>
      <c r="AJ84" s="196">
        <v>0</v>
      </c>
      <c r="AK84" s="196">
        <v>18.61</v>
      </c>
      <c r="AL84" s="196">
        <v>0</v>
      </c>
      <c r="AM84" s="196">
        <v>0</v>
      </c>
      <c r="AN84" s="196">
        <v>0</v>
      </c>
      <c r="AO84" s="196">
        <v>124.51</v>
      </c>
      <c r="AP84" s="196">
        <v>81.709999999999994</v>
      </c>
      <c r="AQ84" s="196">
        <v>0</v>
      </c>
      <c r="AR84" s="196">
        <v>0</v>
      </c>
      <c r="AS84" s="196">
        <v>0</v>
      </c>
      <c r="AT84" s="196">
        <v>38.51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17.3</v>
      </c>
      <c r="D85" s="196">
        <v>0</v>
      </c>
      <c r="E85" s="196">
        <v>0</v>
      </c>
      <c r="F85" s="196">
        <v>29.1</v>
      </c>
      <c r="G85" s="196">
        <v>0</v>
      </c>
      <c r="H85" s="196">
        <v>0</v>
      </c>
      <c r="I85" s="196">
        <v>0</v>
      </c>
      <c r="J85" s="196">
        <v>0</v>
      </c>
      <c r="K85" s="196">
        <v>8.4600000000000009</v>
      </c>
      <c r="L85" s="196">
        <v>0.32</v>
      </c>
      <c r="M85" s="196">
        <v>1.03</v>
      </c>
      <c r="N85" s="196">
        <v>1.73</v>
      </c>
      <c r="O85" s="196">
        <v>2.44</v>
      </c>
      <c r="P85" s="196">
        <v>0.57999999999999996</v>
      </c>
      <c r="Q85" s="196">
        <v>0.15</v>
      </c>
      <c r="R85" s="196">
        <v>0.49</v>
      </c>
      <c r="S85" s="196">
        <v>0.39</v>
      </c>
      <c r="T85" s="196">
        <v>0</v>
      </c>
      <c r="U85" s="196">
        <v>2.06</v>
      </c>
      <c r="V85" s="196">
        <v>0.3</v>
      </c>
      <c r="W85" s="196">
        <v>0.66</v>
      </c>
      <c r="X85" s="196">
        <v>1.43</v>
      </c>
      <c r="Y85" s="196">
        <v>0</v>
      </c>
      <c r="Z85" s="196">
        <v>4.0599999999999996</v>
      </c>
      <c r="AA85" s="196">
        <v>1.1200000000000001</v>
      </c>
      <c r="AB85" s="196">
        <v>0</v>
      </c>
      <c r="AC85" s="196">
        <v>1.77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18.39</v>
      </c>
      <c r="AJ85" s="196">
        <v>0</v>
      </c>
      <c r="AK85" s="196">
        <v>18.61</v>
      </c>
      <c r="AL85" s="196">
        <v>0</v>
      </c>
      <c r="AM85" s="196">
        <v>0</v>
      </c>
      <c r="AN85" s="196">
        <v>0</v>
      </c>
      <c r="AO85" s="196">
        <v>124.51</v>
      </c>
      <c r="AP85" s="196">
        <v>81.709999999999994</v>
      </c>
      <c r="AQ85" s="196">
        <v>0</v>
      </c>
      <c r="AR85" s="196">
        <v>0</v>
      </c>
      <c r="AS85" s="196">
        <v>0</v>
      </c>
      <c r="AT85" s="196">
        <v>38.51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17.3</v>
      </c>
      <c r="D86" s="196">
        <v>0</v>
      </c>
      <c r="E86" s="196">
        <v>0</v>
      </c>
      <c r="F86" s="196">
        <v>29.1</v>
      </c>
      <c r="G86" s="196">
        <v>0</v>
      </c>
      <c r="H86" s="196">
        <v>0</v>
      </c>
      <c r="I86" s="196">
        <v>0</v>
      </c>
      <c r="J86" s="196">
        <v>0</v>
      </c>
      <c r="K86" s="196">
        <v>8.4600000000000009</v>
      </c>
      <c r="L86" s="196">
        <v>0.32</v>
      </c>
      <c r="M86" s="196">
        <v>1.03</v>
      </c>
      <c r="N86" s="196">
        <v>1.73</v>
      </c>
      <c r="O86" s="196">
        <v>2.44</v>
      </c>
      <c r="P86" s="196">
        <v>0.57999999999999996</v>
      </c>
      <c r="Q86" s="196">
        <v>0.15</v>
      </c>
      <c r="R86" s="196">
        <v>0.49</v>
      </c>
      <c r="S86" s="196">
        <v>0.38</v>
      </c>
      <c r="T86" s="196">
        <v>0</v>
      </c>
      <c r="U86" s="196">
        <v>2.06</v>
      </c>
      <c r="V86" s="196">
        <v>0.3</v>
      </c>
      <c r="W86" s="196">
        <v>0.66</v>
      </c>
      <c r="X86" s="196">
        <v>1.43</v>
      </c>
      <c r="Y86" s="196">
        <v>0</v>
      </c>
      <c r="Z86" s="196">
        <v>4.0599999999999996</v>
      </c>
      <c r="AA86" s="196">
        <v>1.1200000000000001</v>
      </c>
      <c r="AB86" s="196">
        <v>0</v>
      </c>
      <c r="AC86" s="196">
        <v>1.77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18.39</v>
      </c>
      <c r="AJ86" s="196">
        <v>0</v>
      </c>
      <c r="AK86" s="196">
        <v>18.61</v>
      </c>
      <c r="AL86" s="196">
        <v>0</v>
      </c>
      <c r="AM86" s="196">
        <v>0</v>
      </c>
      <c r="AN86" s="196">
        <v>0</v>
      </c>
      <c r="AO86" s="196">
        <v>124.51</v>
      </c>
      <c r="AP86" s="196">
        <v>81.709999999999994</v>
      </c>
      <c r="AQ86" s="196">
        <v>0</v>
      </c>
      <c r="AR86" s="196">
        <v>0</v>
      </c>
      <c r="AS86" s="196">
        <v>0</v>
      </c>
      <c r="AT86" s="196">
        <v>38.51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17.3</v>
      </c>
      <c r="D87" s="196">
        <v>0</v>
      </c>
      <c r="E87" s="196">
        <v>0</v>
      </c>
      <c r="F87" s="196">
        <v>29.1</v>
      </c>
      <c r="G87" s="196">
        <v>0</v>
      </c>
      <c r="H87" s="196">
        <v>0</v>
      </c>
      <c r="I87" s="196">
        <v>0</v>
      </c>
      <c r="J87" s="196">
        <v>0</v>
      </c>
      <c r="K87" s="196">
        <v>8.4600000000000009</v>
      </c>
      <c r="L87" s="196">
        <v>0.32</v>
      </c>
      <c r="M87" s="196">
        <v>1.03</v>
      </c>
      <c r="N87" s="196">
        <v>1.73</v>
      </c>
      <c r="O87" s="196">
        <v>2.44</v>
      </c>
      <c r="P87" s="196">
        <v>0.57999999999999996</v>
      </c>
      <c r="Q87" s="196">
        <v>0.15</v>
      </c>
      <c r="R87" s="196">
        <v>0.49</v>
      </c>
      <c r="S87" s="196">
        <v>0.38</v>
      </c>
      <c r="T87" s="196">
        <v>0</v>
      </c>
      <c r="U87" s="196">
        <v>2.06</v>
      </c>
      <c r="V87" s="196">
        <v>0.3</v>
      </c>
      <c r="W87" s="196">
        <v>0.66</v>
      </c>
      <c r="X87" s="196">
        <v>1.43</v>
      </c>
      <c r="Y87" s="196">
        <v>0</v>
      </c>
      <c r="Z87" s="196">
        <v>4.0599999999999996</v>
      </c>
      <c r="AA87" s="196">
        <v>1.1200000000000001</v>
      </c>
      <c r="AB87" s="196">
        <v>0</v>
      </c>
      <c r="AC87" s="196">
        <v>1.77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18.39</v>
      </c>
      <c r="AJ87" s="196">
        <v>0</v>
      </c>
      <c r="AK87" s="196">
        <v>17.36</v>
      </c>
      <c r="AL87" s="196">
        <v>0</v>
      </c>
      <c r="AM87" s="196">
        <v>0</v>
      </c>
      <c r="AN87" s="196">
        <v>0</v>
      </c>
      <c r="AO87" s="196">
        <v>124.51</v>
      </c>
      <c r="AP87" s="196">
        <v>81.709999999999994</v>
      </c>
      <c r="AQ87" s="196">
        <v>0</v>
      </c>
      <c r="AR87" s="196">
        <v>0</v>
      </c>
      <c r="AS87" s="196">
        <v>0</v>
      </c>
      <c r="AT87" s="196">
        <v>38.51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17.3</v>
      </c>
      <c r="D88" s="196">
        <v>0</v>
      </c>
      <c r="E88" s="196">
        <v>0</v>
      </c>
      <c r="F88" s="196">
        <v>29.1</v>
      </c>
      <c r="G88" s="196">
        <v>0</v>
      </c>
      <c r="H88" s="196">
        <v>0</v>
      </c>
      <c r="I88" s="196">
        <v>0</v>
      </c>
      <c r="J88" s="196">
        <v>0</v>
      </c>
      <c r="K88" s="196">
        <v>8.4600000000000009</v>
      </c>
      <c r="L88" s="196">
        <v>0.32</v>
      </c>
      <c r="M88" s="196">
        <v>1.03</v>
      </c>
      <c r="N88" s="196">
        <v>1.73</v>
      </c>
      <c r="O88" s="196">
        <v>2.44</v>
      </c>
      <c r="P88" s="196">
        <v>0.57999999999999996</v>
      </c>
      <c r="Q88" s="196">
        <v>0.15</v>
      </c>
      <c r="R88" s="196">
        <v>0.49</v>
      </c>
      <c r="S88" s="196">
        <v>0.38</v>
      </c>
      <c r="T88" s="196">
        <v>0</v>
      </c>
      <c r="U88" s="196">
        <v>2.06</v>
      </c>
      <c r="V88" s="196">
        <v>0.3</v>
      </c>
      <c r="W88" s="196">
        <v>0.66</v>
      </c>
      <c r="X88" s="196">
        <v>1.43</v>
      </c>
      <c r="Y88" s="196">
        <v>0</v>
      </c>
      <c r="Z88" s="196">
        <v>4.0599999999999996</v>
      </c>
      <c r="AA88" s="196">
        <v>1.1200000000000001</v>
      </c>
      <c r="AB88" s="196">
        <v>0</v>
      </c>
      <c r="AC88" s="196">
        <v>1.77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18.39</v>
      </c>
      <c r="AJ88" s="196">
        <v>0</v>
      </c>
      <c r="AK88" s="196">
        <v>17.36</v>
      </c>
      <c r="AL88" s="196">
        <v>0</v>
      </c>
      <c r="AM88" s="196">
        <v>0</v>
      </c>
      <c r="AN88" s="196">
        <v>0</v>
      </c>
      <c r="AO88" s="196">
        <v>124.51</v>
      </c>
      <c r="AP88" s="196">
        <v>81.709999999999994</v>
      </c>
      <c r="AQ88" s="196">
        <v>0</v>
      </c>
      <c r="AR88" s="196">
        <v>0</v>
      </c>
      <c r="AS88" s="196">
        <v>0</v>
      </c>
      <c r="AT88" s="196">
        <v>38.51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17.3</v>
      </c>
      <c r="D89" s="196">
        <v>0</v>
      </c>
      <c r="E89" s="196">
        <v>0</v>
      </c>
      <c r="F89" s="196">
        <v>29.33</v>
      </c>
      <c r="G89" s="196">
        <v>0</v>
      </c>
      <c r="H89" s="196">
        <v>0</v>
      </c>
      <c r="I89" s="196">
        <v>0</v>
      </c>
      <c r="J89" s="196">
        <v>0</v>
      </c>
      <c r="K89" s="196">
        <v>8.4600000000000009</v>
      </c>
      <c r="L89" s="196">
        <v>0.32</v>
      </c>
      <c r="M89" s="196">
        <v>1.03</v>
      </c>
      <c r="N89" s="196">
        <v>1.73</v>
      </c>
      <c r="O89" s="196">
        <v>2.44</v>
      </c>
      <c r="P89" s="196">
        <v>0.57999999999999996</v>
      </c>
      <c r="Q89" s="196">
        <v>0.15</v>
      </c>
      <c r="R89" s="196">
        <v>0.49</v>
      </c>
      <c r="S89" s="196">
        <v>0.39</v>
      </c>
      <c r="T89" s="196">
        <v>0</v>
      </c>
      <c r="U89" s="196">
        <v>2.06</v>
      </c>
      <c r="V89" s="196">
        <v>0.3</v>
      </c>
      <c r="W89" s="196">
        <v>0.66</v>
      </c>
      <c r="X89" s="196">
        <v>1.43</v>
      </c>
      <c r="Y89" s="196">
        <v>0</v>
      </c>
      <c r="Z89" s="196">
        <v>4.0599999999999996</v>
      </c>
      <c r="AA89" s="196">
        <v>1.1200000000000001</v>
      </c>
      <c r="AB89" s="196">
        <v>0</v>
      </c>
      <c r="AC89" s="196">
        <v>1.77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18.39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124.51</v>
      </c>
      <c r="AP89" s="196">
        <v>81.709999999999994</v>
      </c>
      <c r="AQ89" s="196">
        <v>0</v>
      </c>
      <c r="AR89" s="196">
        <v>0</v>
      </c>
      <c r="AS89" s="196">
        <v>0</v>
      </c>
      <c r="AT89" s="196">
        <v>38.51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17.3</v>
      </c>
      <c r="D90" s="196">
        <v>0</v>
      </c>
      <c r="E90" s="196">
        <v>0</v>
      </c>
      <c r="F90" s="196">
        <v>29.33</v>
      </c>
      <c r="G90" s="196">
        <v>0</v>
      </c>
      <c r="H90" s="196">
        <v>0</v>
      </c>
      <c r="I90" s="196">
        <v>0</v>
      </c>
      <c r="J90" s="196">
        <v>0</v>
      </c>
      <c r="K90" s="196">
        <v>8.4600000000000009</v>
      </c>
      <c r="L90" s="196">
        <v>0.32</v>
      </c>
      <c r="M90" s="196">
        <v>1.03</v>
      </c>
      <c r="N90" s="196">
        <v>1.73</v>
      </c>
      <c r="O90" s="196">
        <v>2.44</v>
      </c>
      <c r="P90" s="196">
        <v>0.57999999999999996</v>
      </c>
      <c r="Q90" s="196">
        <v>0.15</v>
      </c>
      <c r="R90" s="196">
        <v>0.49</v>
      </c>
      <c r="S90" s="196">
        <v>0.39</v>
      </c>
      <c r="T90" s="196">
        <v>0</v>
      </c>
      <c r="U90" s="196">
        <v>2.06</v>
      </c>
      <c r="V90" s="196">
        <v>0.3</v>
      </c>
      <c r="W90" s="196">
        <v>0.66</v>
      </c>
      <c r="X90" s="196">
        <v>1.43</v>
      </c>
      <c r="Y90" s="196">
        <v>0</v>
      </c>
      <c r="Z90" s="196">
        <v>4.0599999999999996</v>
      </c>
      <c r="AA90" s="196">
        <v>1.1200000000000001</v>
      </c>
      <c r="AB90" s="196">
        <v>0</v>
      </c>
      <c r="AC90" s="196">
        <v>1.77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18.39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124.51</v>
      </c>
      <c r="AP90" s="196">
        <v>81.709999999999994</v>
      </c>
      <c r="AQ90" s="196">
        <v>0</v>
      </c>
      <c r="AR90" s="196">
        <v>0</v>
      </c>
      <c r="AS90" s="196">
        <v>0</v>
      </c>
      <c r="AT90" s="196">
        <v>38.51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17.52</v>
      </c>
      <c r="D91" s="196">
        <v>0</v>
      </c>
      <c r="E91" s="196">
        <v>0</v>
      </c>
      <c r="F91" s="196">
        <v>29.33</v>
      </c>
      <c r="G91" s="196">
        <v>0</v>
      </c>
      <c r="H91" s="196">
        <v>0</v>
      </c>
      <c r="I91" s="196">
        <v>0</v>
      </c>
      <c r="J91" s="196">
        <v>0</v>
      </c>
      <c r="K91" s="196">
        <v>8.4600000000000009</v>
      </c>
      <c r="L91" s="196">
        <v>0.32</v>
      </c>
      <c r="M91" s="196">
        <v>1.03</v>
      </c>
      <c r="N91" s="196">
        <v>1.73</v>
      </c>
      <c r="O91" s="196">
        <v>2.44</v>
      </c>
      <c r="P91" s="196">
        <v>0.57999999999999996</v>
      </c>
      <c r="Q91" s="196">
        <v>0.15</v>
      </c>
      <c r="R91" s="196">
        <v>0.49</v>
      </c>
      <c r="S91" s="196">
        <v>0.39</v>
      </c>
      <c r="T91" s="196">
        <v>0</v>
      </c>
      <c r="U91" s="196">
        <v>2.06</v>
      </c>
      <c r="V91" s="196">
        <v>0.3</v>
      </c>
      <c r="W91" s="196">
        <v>0.66</v>
      </c>
      <c r="X91" s="196">
        <v>1.43</v>
      </c>
      <c r="Y91" s="196">
        <v>0</v>
      </c>
      <c r="Z91" s="196">
        <v>4.0599999999999996</v>
      </c>
      <c r="AA91" s="196">
        <v>1.1200000000000001</v>
      </c>
      <c r="AB91" s="196">
        <v>0</v>
      </c>
      <c r="AC91" s="196">
        <v>1.77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18.39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124.51</v>
      </c>
      <c r="AP91" s="196">
        <v>81.709999999999994</v>
      </c>
      <c r="AQ91" s="196">
        <v>0</v>
      </c>
      <c r="AR91" s="196">
        <v>0</v>
      </c>
      <c r="AS91" s="196">
        <v>0</v>
      </c>
      <c r="AT91" s="196">
        <v>38.51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17.52</v>
      </c>
      <c r="D92" s="196">
        <v>0</v>
      </c>
      <c r="E92" s="196">
        <v>0</v>
      </c>
      <c r="F92" s="196">
        <v>29.33</v>
      </c>
      <c r="G92" s="196">
        <v>0</v>
      </c>
      <c r="H92" s="196">
        <v>0</v>
      </c>
      <c r="I92" s="196">
        <v>0</v>
      </c>
      <c r="J92" s="196">
        <v>0</v>
      </c>
      <c r="K92" s="196">
        <v>8.4600000000000009</v>
      </c>
      <c r="L92" s="196">
        <v>0.32</v>
      </c>
      <c r="M92" s="196">
        <v>1.03</v>
      </c>
      <c r="N92" s="196">
        <v>1.73</v>
      </c>
      <c r="O92" s="196">
        <v>2.44</v>
      </c>
      <c r="P92" s="196">
        <v>0.57999999999999996</v>
      </c>
      <c r="Q92" s="196">
        <v>0.15</v>
      </c>
      <c r="R92" s="196">
        <v>0.49</v>
      </c>
      <c r="S92" s="196">
        <v>0.39</v>
      </c>
      <c r="T92" s="196">
        <v>0</v>
      </c>
      <c r="U92" s="196">
        <v>2.06</v>
      </c>
      <c r="V92" s="196">
        <v>0.3</v>
      </c>
      <c r="W92" s="196">
        <v>0.66</v>
      </c>
      <c r="X92" s="196">
        <v>1.43</v>
      </c>
      <c r="Y92" s="196">
        <v>0</v>
      </c>
      <c r="Z92" s="196">
        <v>4.0599999999999996</v>
      </c>
      <c r="AA92" s="196">
        <v>1.1200000000000001</v>
      </c>
      <c r="AB92" s="196">
        <v>0</v>
      </c>
      <c r="AC92" s="196">
        <v>1.77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18.39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124.51</v>
      </c>
      <c r="AP92" s="196">
        <v>81.709999999999994</v>
      </c>
      <c r="AQ92" s="196">
        <v>0</v>
      </c>
      <c r="AR92" s="196">
        <v>0</v>
      </c>
      <c r="AS92" s="196">
        <v>0</v>
      </c>
      <c r="AT92" s="196">
        <v>38.51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17.52</v>
      </c>
      <c r="D93" s="196">
        <v>0</v>
      </c>
      <c r="E93" s="196">
        <v>0</v>
      </c>
      <c r="F93" s="196">
        <v>29.33</v>
      </c>
      <c r="G93" s="196">
        <v>0</v>
      </c>
      <c r="H93" s="196">
        <v>0</v>
      </c>
      <c r="I93" s="196">
        <v>0</v>
      </c>
      <c r="J93" s="196">
        <v>0</v>
      </c>
      <c r="K93" s="196">
        <v>8.4600000000000009</v>
      </c>
      <c r="L93" s="196">
        <v>0.32</v>
      </c>
      <c r="M93" s="196">
        <v>1.03</v>
      </c>
      <c r="N93" s="196">
        <v>1.73</v>
      </c>
      <c r="O93" s="196">
        <v>2.44</v>
      </c>
      <c r="P93" s="196">
        <v>0.57999999999999996</v>
      </c>
      <c r="Q93" s="196">
        <v>0.15</v>
      </c>
      <c r="R93" s="196">
        <v>0.49</v>
      </c>
      <c r="S93" s="196">
        <v>0.39</v>
      </c>
      <c r="T93" s="196">
        <v>0</v>
      </c>
      <c r="U93" s="196">
        <v>2.06</v>
      </c>
      <c r="V93" s="196">
        <v>0.3</v>
      </c>
      <c r="W93" s="196">
        <v>0.66</v>
      </c>
      <c r="X93" s="196">
        <v>1.43</v>
      </c>
      <c r="Y93" s="196">
        <v>0</v>
      </c>
      <c r="Z93" s="196">
        <v>4.0599999999999996</v>
      </c>
      <c r="AA93" s="196">
        <v>1.1200000000000001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18.39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124.51</v>
      </c>
      <c r="AP93" s="196">
        <v>81.709999999999994</v>
      </c>
      <c r="AQ93" s="196">
        <v>0</v>
      </c>
      <c r="AR93" s="196">
        <v>0</v>
      </c>
      <c r="AS93" s="196">
        <v>0</v>
      </c>
      <c r="AT93" s="196">
        <v>38.51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17.52</v>
      </c>
      <c r="D94" s="196">
        <v>0</v>
      </c>
      <c r="E94" s="196">
        <v>0</v>
      </c>
      <c r="F94" s="196">
        <v>29.33</v>
      </c>
      <c r="G94" s="196">
        <v>0</v>
      </c>
      <c r="H94" s="196">
        <v>0</v>
      </c>
      <c r="I94" s="196">
        <v>0</v>
      </c>
      <c r="J94" s="196">
        <v>0</v>
      </c>
      <c r="K94" s="196">
        <v>8.4600000000000009</v>
      </c>
      <c r="L94" s="196">
        <v>0.32</v>
      </c>
      <c r="M94" s="196">
        <v>1.03</v>
      </c>
      <c r="N94" s="196">
        <v>1.73</v>
      </c>
      <c r="O94" s="196">
        <v>2.44</v>
      </c>
      <c r="P94" s="196">
        <v>0.57999999999999996</v>
      </c>
      <c r="Q94" s="196">
        <v>0.15</v>
      </c>
      <c r="R94" s="196">
        <v>0.49</v>
      </c>
      <c r="S94" s="196">
        <v>0.39</v>
      </c>
      <c r="T94" s="196">
        <v>0</v>
      </c>
      <c r="U94" s="196">
        <v>2.06</v>
      </c>
      <c r="V94" s="196">
        <v>0.3</v>
      </c>
      <c r="W94" s="196">
        <v>0.66</v>
      </c>
      <c r="X94" s="196">
        <v>1.43</v>
      </c>
      <c r="Y94" s="196">
        <v>0</v>
      </c>
      <c r="Z94" s="196">
        <v>4.0599999999999996</v>
      </c>
      <c r="AA94" s="196">
        <v>1.1200000000000001</v>
      </c>
      <c r="AB94" s="196">
        <v>0</v>
      </c>
      <c r="AC94" s="196">
        <v>1.77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18.39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124.51</v>
      </c>
      <c r="AP94" s="196">
        <v>81.709999999999994</v>
      </c>
      <c r="AQ94" s="196">
        <v>0</v>
      </c>
      <c r="AR94" s="196">
        <v>0</v>
      </c>
      <c r="AS94" s="196">
        <v>0</v>
      </c>
      <c r="AT94" s="196">
        <v>38.51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17.760000000000002</v>
      </c>
      <c r="D95" s="196">
        <v>0</v>
      </c>
      <c r="E95" s="196">
        <v>0</v>
      </c>
      <c r="F95" s="196">
        <v>29.33</v>
      </c>
      <c r="G95" s="196">
        <v>0</v>
      </c>
      <c r="H95" s="196">
        <v>0</v>
      </c>
      <c r="I95" s="196">
        <v>0</v>
      </c>
      <c r="J95" s="196">
        <v>0</v>
      </c>
      <c r="K95" s="196">
        <v>8.4600000000000009</v>
      </c>
      <c r="L95" s="196">
        <v>0.32</v>
      </c>
      <c r="M95" s="196">
        <v>1.03</v>
      </c>
      <c r="N95" s="196">
        <v>1.73</v>
      </c>
      <c r="O95" s="196">
        <v>2.44</v>
      </c>
      <c r="P95" s="196">
        <v>0.57999999999999996</v>
      </c>
      <c r="Q95" s="196">
        <v>0.15</v>
      </c>
      <c r="R95" s="196">
        <v>0.49</v>
      </c>
      <c r="S95" s="196">
        <v>0.39</v>
      </c>
      <c r="T95" s="196">
        <v>0</v>
      </c>
      <c r="U95" s="196">
        <v>2.06</v>
      </c>
      <c r="V95" s="196">
        <v>0.3</v>
      </c>
      <c r="W95" s="196">
        <v>0.66</v>
      </c>
      <c r="X95" s="196">
        <v>1.43</v>
      </c>
      <c r="Y95" s="196">
        <v>0</v>
      </c>
      <c r="Z95" s="196">
        <v>4.0599999999999996</v>
      </c>
      <c r="AA95" s="196">
        <v>1.1200000000000001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18.39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124.51</v>
      </c>
      <c r="AP95" s="196">
        <v>81.709999999999994</v>
      </c>
      <c r="AQ95" s="196">
        <v>0</v>
      </c>
      <c r="AR95" s="196">
        <v>0</v>
      </c>
      <c r="AS95" s="196">
        <v>0</v>
      </c>
      <c r="AT95" s="196">
        <v>38.51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17.760000000000002</v>
      </c>
      <c r="D96" s="196">
        <v>0</v>
      </c>
      <c r="E96" s="196">
        <v>0</v>
      </c>
      <c r="F96" s="196">
        <v>29.33</v>
      </c>
      <c r="G96" s="196">
        <v>0</v>
      </c>
      <c r="H96" s="196">
        <v>0</v>
      </c>
      <c r="I96" s="196">
        <v>0</v>
      </c>
      <c r="J96" s="196">
        <v>0</v>
      </c>
      <c r="K96" s="196">
        <v>8.4600000000000009</v>
      </c>
      <c r="L96" s="196">
        <v>0.32</v>
      </c>
      <c r="M96" s="196">
        <v>1.03</v>
      </c>
      <c r="N96" s="196">
        <v>1.73</v>
      </c>
      <c r="O96" s="196">
        <v>2.44</v>
      </c>
      <c r="P96" s="196">
        <v>0.57999999999999996</v>
      </c>
      <c r="Q96" s="196">
        <v>0.15</v>
      </c>
      <c r="R96" s="196">
        <v>0.49</v>
      </c>
      <c r="S96" s="196">
        <v>0.39</v>
      </c>
      <c r="T96" s="196">
        <v>0</v>
      </c>
      <c r="U96" s="196">
        <v>2.06</v>
      </c>
      <c r="V96" s="196">
        <v>0.3</v>
      </c>
      <c r="W96" s="196">
        <v>0.66</v>
      </c>
      <c r="X96" s="196">
        <v>1.43</v>
      </c>
      <c r="Y96" s="196">
        <v>0</v>
      </c>
      <c r="Z96" s="196">
        <v>4.0599999999999996</v>
      </c>
      <c r="AA96" s="196">
        <v>1.1200000000000001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18.39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124.51</v>
      </c>
      <c r="AP96" s="196">
        <v>81.709999999999994</v>
      </c>
      <c r="AQ96" s="196">
        <v>0</v>
      </c>
      <c r="AR96" s="196">
        <v>0</v>
      </c>
      <c r="AS96" s="196">
        <v>0</v>
      </c>
      <c r="AT96" s="196">
        <v>38.51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17.760000000000002</v>
      </c>
      <c r="D97" s="196">
        <v>0</v>
      </c>
      <c r="E97" s="196">
        <v>0</v>
      </c>
      <c r="F97" s="196">
        <v>29.33</v>
      </c>
      <c r="G97" s="196">
        <v>0</v>
      </c>
      <c r="H97" s="196">
        <v>0</v>
      </c>
      <c r="I97" s="196">
        <v>0</v>
      </c>
      <c r="J97" s="196">
        <v>0</v>
      </c>
      <c r="K97" s="196">
        <v>8.4600000000000009</v>
      </c>
      <c r="L97" s="196">
        <v>0.32</v>
      </c>
      <c r="M97" s="196">
        <v>1.03</v>
      </c>
      <c r="N97" s="196">
        <v>1.73</v>
      </c>
      <c r="O97" s="196">
        <v>2.44</v>
      </c>
      <c r="P97" s="196">
        <v>0.57999999999999996</v>
      </c>
      <c r="Q97" s="196">
        <v>0.15</v>
      </c>
      <c r="R97" s="196">
        <v>0.49</v>
      </c>
      <c r="S97" s="196">
        <v>0.39</v>
      </c>
      <c r="T97" s="196">
        <v>0</v>
      </c>
      <c r="U97" s="196">
        <v>2.06</v>
      </c>
      <c r="V97" s="196">
        <v>0.3</v>
      </c>
      <c r="W97" s="196">
        <v>0.66</v>
      </c>
      <c r="X97" s="196">
        <v>1.43</v>
      </c>
      <c r="Y97" s="196">
        <v>0</v>
      </c>
      <c r="Z97" s="196">
        <v>4.0599999999999996</v>
      </c>
      <c r="AA97" s="196">
        <v>1.1200000000000001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18.39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124.51</v>
      </c>
      <c r="AP97" s="196">
        <v>81.709999999999994</v>
      </c>
      <c r="AQ97" s="196">
        <v>0</v>
      </c>
      <c r="AR97" s="196">
        <v>0</v>
      </c>
      <c r="AS97" s="196">
        <v>0</v>
      </c>
      <c r="AT97" s="196">
        <v>38.51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17.760000000000002</v>
      </c>
      <c r="D98" s="196">
        <v>0</v>
      </c>
      <c r="E98" s="196">
        <v>0</v>
      </c>
      <c r="F98" s="196">
        <v>29.33</v>
      </c>
      <c r="G98" s="196">
        <v>0</v>
      </c>
      <c r="H98" s="196">
        <v>0</v>
      </c>
      <c r="I98" s="196">
        <v>0</v>
      </c>
      <c r="J98" s="196">
        <v>0</v>
      </c>
      <c r="K98" s="196">
        <v>8.4600000000000009</v>
      </c>
      <c r="L98" s="196">
        <v>0.32</v>
      </c>
      <c r="M98" s="196">
        <v>1.03</v>
      </c>
      <c r="N98" s="196">
        <v>1.73</v>
      </c>
      <c r="O98" s="196">
        <v>2.44</v>
      </c>
      <c r="P98" s="196">
        <v>0.57999999999999996</v>
      </c>
      <c r="Q98" s="196">
        <v>0.15</v>
      </c>
      <c r="R98" s="196">
        <v>0.49</v>
      </c>
      <c r="S98" s="196">
        <v>0.39</v>
      </c>
      <c r="T98" s="196">
        <v>0</v>
      </c>
      <c r="U98" s="196">
        <v>2.06</v>
      </c>
      <c r="V98" s="196">
        <v>0.3</v>
      </c>
      <c r="W98" s="196">
        <v>0.66</v>
      </c>
      <c r="X98" s="196">
        <v>1.43</v>
      </c>
      <c r="Y98" s="196">
        <v>0</v>
      </c>
      <c r="Z98" s="196">
        <v>4.0599999999999996</v>
      </c>
      <c r="AA98" s="196">
        <v>1.1200000000000001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18.39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124.51</v>
      </c>
      <c r="AP98" s="196">
        <v>81.709999999999994</v>
      </c>
      <c r="AQ98" s="196">
        <v>0</v>
      </c>
      <c r="AR98" s="196">
        <v>0</v>
      </c>
      <c r="AS98" s="196">
        <v>0</v>
      </c>
      <c r="AT98" s="196">
        <v>38.51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0.42395499999999936</v>
      </c>
      <c r="D99">
        <f t="shared" si="0"/>
        <v>0</v>
      </c>
      <c r="E99">
        <f t="shared" si="0"/>
        <v>0</v>
      </c>
      <c r="F99">
        <f t="shared" si="0"/>
        <v>0.13152499999999998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0.20534000000000024</v>
      </c>
      <c r="L99">
        <f t="shared" si="0"/>
        <v>2.9387499999999886E-2</v>
      </c>
      <c r="M99">
        <f t="shared" si="0"/>
        <v>2.472000000000002E-2</v>
      </c>
      <c r="N99">
        <f t="shared" si="0"/>
        <v>4.1519999999999967E-2</v>
      </c>
      <c r="O99">
        <f t="shared" si="0"/>
        <v>5.8559999999999959E-2</v>
      </c>
      <c r="P99">
        <f t="shared" si="0"/>
        <v>1.3919999999999972E-2</v>
      </c>
      <c r="Q99">
        <f t="shared" si="0"/>
        <v>1.1459999999999975E-2</v>
      </c>
      <c r="R99">
        <f t="shared" si="0"/>
        <v>4.2187500000000162E-2</v>
      </c>
      <c r="S99">
        <f t="shared" si="0"/>
        <v>3.1574999999999971E-2</v>
      </c>
      <c r="T99">
        <f t="shared" si="0"/>
        <v>0</v>
      </c>
      <c r="U99">
        <f t="shared" si="0"/>
        <v>4.9440000000000039E-2</v>
      </c>
      <c r="V99">
        <f t="shared" si="0"/>
        <v>7.2000000000000119E-3</v>
      </c>
      <c r="W99">
        <f t="shared" si="0"/>
        <v>1.5174999999999971E-2</v>
      </c>
      <c r="X99">
        <f t="shared" si="0"/>
        <v>3.4320000000000087E-2</v>
      </c>
      <c r="Y99">
        <f t="shared" si="0"/>
        <v>0</v>
      </c>
      <c r="Z99">
        <f t="shared" si="0"/>
        <v>9.744000000000004E-2</v>
      </c>
      <c r="AA99">
        <f t="shared" si="0"/>
        <v>2.6880000000000032E-2</v>
      </c>
      <c r="AB99">
        <f t="shared" si="0"/>
        <v>0</v>
      </c>
      <c r="AC99">
        <f t="shared" si="0"/>
        <v>5.7760000000000089E-2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0.25321000000000016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2.9882400000000042</v>
      </c>
      <c r="AP99">
        <f t="shared" si="0"/>
        <v>1.9610400000000006</v>
      </c>
      <c r="AQ99">
        <f t="shared" ref="AQ99:AX99" si="1">SUM(AQ3:AQ98)/4000</f>
        <v>0</v>
      </c>
      <c r="AR99">
        <f t="shared" si="1"/>
        <v>0</v>
      </c>
      <c r="AS99">
        <f t="shared" si="1"/>
        <v>0.56275000000000008</v>
      </c>
      <c r="AT99">
        <f t="shared" si="1"/>
        <v>0.91272000000000186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10.67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14.4</v>
      </c>
      <c r="L3" s="196">
        <v>32.36</v>
      </c>
      <c r="M3" s="196">
        <v>0</v>
      </c>
      <c r="N3" s="196">
        <v>1.01</v>
      </c>
      <c r="O3" s="196">
        <v>1.67</v>
      </c>
      <c r="P3" s="196">
        <v>1.46</v>
      </c>
      <c r="Q3" s="196">
        <v>1.57</v>
      </c>
      <c r="R3" s="196">
        <v>2.73</v>
      </c>
      <c r="S3" s="196">
        <v>3.8</v>
      </c>
      <c r="T3" s="196">
        <v>0</v>
      </c>
      <c r="U3" s="196">
        <v>10.99</v>
      </c>
      <c r="V3" s="196">
        <v>0.18</v>
      </c>
      <c r="W3" s="196">
        <v>0.38</v>
      </c>
      <c r="X3" s="196">
        <v>0.83</v>
      </c>
      <c r="Y3" s="196">
        <v>0</v>
      </c>
      <c r="Z3" s="196">
        <v>2.35</v>
      </c>
      <c r="AA3" s="196">
        <v>0.65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10.45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72</v>
      </c>
      <c r="AP3" s="196">
        <v>47.25</v>
      </c>
      <c r="AQ3" s="196">
        <v>0</v>
      </c>
      <c r="AR3" s="196">
        <v>0</v>
      </c>
      <c r="AS3" s="196">
        <v>16.96</v>
      </c>
      <c r="AT3" s="196">
        <v>22.27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10.67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14.4</v>
      </c>
      <c r="L4" s="196">
        <v>32.36</v>
      </c>
      <c r="M4" s="196">
        <v>0</v>
      </c>
      <c r="N4" s="196">
        <v>1.01</v>
      </c>
      <c r="O4" s="196">
        <v>1.67</v>
      </c>
      <c r="P4" s="196">
        <v>1.46</v>
      </c>
      <c r="Q4" s="196">
        <v>1.57</v>
      </c>
      <c r="R4" s="196">
        <v>2.73</v>
      </c>
      <c r="S4" s="196">
        <v>3.8</v>
      </c>
      <c r="T4" s="196">
        <v>0</v>
      </c>
      <c r="U4" s="196">
        <v>10.99</v>
      </c>
      <c r="V4" s="196">
        <v>0.18</v>
      </c>
      <c r="W4" s="196">
        <v>0.38</v>
      </c>
      <c r="X4" s="196">
        <v>0.83</v>
      </c>
      <c r="Y4" s="196">
        <v>0</v>
      </c>
      <c r="Z4" s="196">
        <v>2.35</v>
      </c>
      <c r="AA4" s="196">
        <v>0.65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10.45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72</v>
      </c>
      <c r="AP4" s="196">
        <v>47.25</v>
      </c>
      <c r="AQ4" s="196">
        <v>0</v>
      </c>
      <c r="AR4" s="196">
        <v>0</v>
      </c>
      <c r="AS4" s="196">
        <v>16.96</v>
      </c>
      <c r="AT4" s="196">
        <v>22.27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10.67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28.91</v>
      </c>
      <c r="L5" s="196">
        <v>32.36</v>
      </c>
      <c r="M5" s="196">
        <v>0</v>
      </c>
      <c r="N5" s="196">
        <v>1.01</v>
      </c>
      <c r="O5" s="196">
        <v>1.67</v>
      </c>
      <c r="P5" s="196">
        <v>1.46</v>
      </c>
      <c r="Q5" s="196">
        <v>1.57</v>
      </c>
      <c r="R5" s="196">
        <v>2.73</v>
      </c>
      <c r="S5" s="196">
        <v>3.8</v>
      </c>
      <c r="T5" s="196">
        <v>0</v>
      </c>
      <c r="U5" s="196">
        <v>10.99</v>
      </c>
      <c r="V5" s="196">
        <v>0.18</v>
      </c>
      <c r="W5" s="196">
        <v>0.38</v>
      </c>
      <c r="X5" s="196">
        <v>0.83</v>
      </c>
      <c r="Y5" s="196">
        <v>0</v>
      </c>
      <c r="Z5" s="196">
        <v>2.35</v>
      </c>
      <c r="AA5" s="196">
        <v>0.65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10.45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72</v>
      </c>
      <c r="AP5" s="196">
        <v>47.25</v>
      </c>
      <c r="AQ5" s="196">
        <v>0</v>
      </c>
      <c r="AR5" s="196">
        <v>0</v>
      </c>
      <c r="AS5" s="196">
        <v>16.96</v>
      </c>
      <c r="AT5" s="196">
        <v>22.27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10.67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28.91</v>
      </c>
      <c r="L6" s="196">
        <v>32.36</v>
      </c>
      <c r="M6" s="196">
        <v>0</v>
      </c>
      <c r="N6" s="196">
        <v>1.01</v>
      </c>
      <c r="O6" s="196">
        <v>1.67</v>
      </c>
      <c r="P6" s="196">
        <v>1.46</v>
      </c>
      <c r="Q6" s="196">
        <v>1.57</v>
      </c>
      <c r="R6" s="196">
        <v>2.73</v>
      </c>
      <c r="S6" s="196">
        <v>3.8</v>
      </c>
      <c r="T6" s="196">
        <v>0</v>
      </c>
      <c r="U6" s="196">
        <v>10.99</v>
      </c>
      <c r="V6" s="196">
        <v>0.18</v>
      </c>
      <c r="W6" s="196">
        <v>0.38</v>
      </c>
      <c r="X6" s="196">
        <v>0.83</v>
      </c>
      <c r="Y6" s="196">
        <v>0</v>
      </c>
      <c r="Z6" s="196">
        <v>2.35</v>
      </c>
      <c r="AA6" s="196">
        <v>0.65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10.45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72</v>
      </c>
      <c r="AP6" s="196">
        <v>47.25</v>
      </c>
      <c r="AQ6" s="196">
        <v>0</v>
      </c>
      <c r="AR6" s="196">
        <v>0</v>
      </c>
      <c r="AS6" s="196">
        <v>16.96</v>
      </c>
      <c r="AT6" s="196">
        <v>22.27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10.67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28.91</v>
      </c>
      <c r="L7" s="196">
        <v>32.36</v>
      </c>
      <c r="M7" s="196">
        <v>0</v>
      </c>
      <c r="N7" s="196">
        <v>1.01</v>
      </c>
      <c r="O7" s="196">
        <v>1.67</v>
      </c>
      <c r="P7" s="196">
        <v>1.46</v>
      </c>
      <c r="Q7" s="196">
        <v>1.57</v>
      </c>
      <c r="R7" s="196">
        <v>2.73</v>
      </c>
      <c r="S7" s="196">
        <v>3.8</v>
      </c>
      <c r="T7" s="196">
        <v>0</v>
      </c>
      <c r="U7" s="196">
        <v>10.99</v>
      </c>
      <c r="V7" s="196">
        <v>0.18</v>
      </c>
      <c r="W7" s="196">
        <v>0.38</v>
      </c>
      <c r="X7" s="196">
        <v>0.83</v>
      </c>
      <c r="Y7" s="196">
        <v>0</v>
      </c>
      <c r="Z7" s="196">
        <v>2.35</v>
      </c>
      <c r="AA7" s="196">
        <v>0.65</v>
      </c>
      <c r="AB7" s="196">
        <v>0</v>
      </c>
      <c r="AC7" s="196">
        <v>0.97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10.45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72</v>
      </c>
      <c r="AP7" s="196">
        <v>47.25</v>
      </c>
      <c r="AQ7" s="196">
        <v>0</v>
      </c>
      <c r="AR7" s="196">
        <v>0</v>
      </c>
      <c r="AS7" s="196">
        <v>17.100000000000001</v>
      </c>
      <c r="AT7" s="196">
        <v>22.27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10.67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28.91</v>
      </c>
      <c r="L8" s="196">
        <v>32.36</v>
      </c>
      <c r="M8" s="196">
        <v>0</v>
      </c>
      <c r="N8" s="196">
        <v>1.01</v>
      </c>
      <c r="O8" s="196">
        <v>1.67</v>
      </c>
      <c r="P8" s="196">
        <v>1.46</v>
      </c>
      <c r="Q8" s="196">
        <v>1.57</v>
      </c>
      <c r="R8" s="196">
        <v>2.73</v>
      </c>
      <c r="S8" s="196">
        <v>3.8</v>
      </c>
      <c r="T8" s="196">
        <v>0</v>
      </c>
      <c r="U8" s="196">
        <v>10.99</v>
      </c>
      <c r="V8" s="196">
        <v>0.18</v>
      </c>
      <c r="W8" s="196">
        <v>0.38</v>
      </c>
      <c r="X8" s="196">
        <v>0.83</v>
      </c>
      <c r="Y8" s="196">
        <v>0</v>
      </c>
      <c r="Z8" s="196">
        <v>2.35</v>
      </c>
      <c r="AA8" s="196">
        <v>0.65</v>
      </c>
      <c r="AB8" s="196">
        <v>0</v>
      </c>
      <c r="AC8" s="196">
        <v>0.97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10.45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72</v>
      </c>
      <c r="AP8" s="196">
        <v>47.25</v>
      </c>
      <c r="AQ8" s="196">
        <v>0</v>
      </c>
      <c r="AR8" s="196">
        <v>0</v>
      </c>
      <c r="AS8" s="196">
        <v>17.100000000000001</v>
      </c>
      <c r="AT8" s="196">
        <v>22.27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10.67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28.91</v>
      </c>
      <c r="L9" s="196">
        <v>32.36</v>
      </c>
      <c r="M9" s="196">
        <v>0</v>
      </c>
      <c r="N9" s="196">
        <v>1.01</v>
      </c>
      <c r="O9" s="196">
        <v>1.67</v>
      </c>
      <c r="P9" s="196">
        <v>1.46</v>
      </c>
      <c r="Q9" s="196">
        <v>1.57</v>
      </c>
      <c r="R9" s="196">
        <v>2.73</v>
      </c>
      <c r="S9" s="196">
        <v>3.8</v>
      </c>
      <c r="T9" s="196">
        <v>0</v>
      </c>
      <c r="U9" s="196">
        <v>10.99</v>
      </c>
      <c r="V9" s="196">
        <v>0.18</v>
      </c>
      <c r="W9" s="196">
        <v>0.38</v>
      </c>
      <c r="X9" s="196">
        <v>0.83</v>
      </c>
      <c r="Y9" s="196">
        <v>0</v>
      </c>
      <c r="Z9" s="196">
        <v>2.35</v>
      </c>
      <c r="AA9" s="196">
        <v>0.65</v>
      </c>
      <c r="AB9" s="196">
        <v>0</v>
      </c>
      <c r="AC9" s="196">
        <v>0.97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10.45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72</v>
      </c>
      <c r="AP9" s="196">
        <v>47.25</v>
      </c>
      <c r="AQ9" s="196">
        <v>0</v>
      </c>
      <c r="AR9" s="196">
        <v>0</v>
      </c>
      <c r="AS9" s="196">
        <v>17.100000000000001</v>
      </c>
      <c r="AT9" s="196">
        <v>22.27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10.67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33.74</v>
      </c>
      <c r="L10" s="196">
        <v>32.36</v>
      </c>
      <c r="M10" s="196">
        <v>0</v>
      </c>
      <c r="N10" s="196">
        <v>1.01</v>
      </c>
      <c r="O10" s="196">
        <v>1.67</v>
      </c>
      <c r="P10" s="196">
        <v>1.46</v>
      </c>
      <c r="Q10" s="196">
        <v>1.57</v>
      </c>
      <c r="R10" s="196">
        <v>2.73</v>
      </c>
      <c r="S10" s="196">
        <v>3.8</v>
      </c>
      <c r="T10" s="196">
        <v>0</v>
      </c>
      <c r="U10" s="196">
        <v>10.99</v>
      </c>
      <c r="V10" s="196">
        <v>0.18</v>
      </c>
      <c r="W10" s="196">
        <v>0.38</v>
      </c>
      <c r="X10" s="196">
        <v>0.83</v>
      </c>
      <c r="Y10" s="196">
        <v>0</v>
      </c>
      <c r="Z10" s="196">
        <v>2.35</v>
      </c>
      <c r="AA10" s="196">
        <v>0.65</v>
      </c>
      <c r="AB10" s="196">
        <v>0</v>
      </c>
      <c r="AC10" s="196">
        <v>0.97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10.45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72</v>
      </c>
      <c r="AP10" s="196">
        <v>47.25</v>
      </c>
      <c r="AQ10" s="196">
        <v>0</v>
      </c>
      <c r="AR10" s="196">
        <v>0</v>
      </c>
      <c r="AS10" s="196">
        <v>17.100000000000001</v>
      </c>
      <c r="AT10" s="196">
        <v>22.27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10.67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44.37</v>
      </c>
      <c r="L11" s="196">
        <v>32.36</v>
      </c>
      <c r="M11" s="196">
        <v>0</v>
      </c>
      <c r="N11" s="196">
        <v>1.01</v>
      </c>
      <c r="O11" s="196">
        <v>1.67</v>
      </c>
      <c r="P11" s="196">
        <v>1.46</v>
      </c>
      <c r="Q11" s="196">
        <v>0.91</v>
      </c>
      <c r="R11" s="196">
        <v>2.73</v>
      </c>
      <c r="S11" s="196">
        <v>3.8</v>
      </c>
      <c r="T11" s="196">
        <v>0</v>
      </c>
      <c r="U11" s="196">
        <v>10.99</v>
      </c>
      <c r="V11" s="196">
        <v>5.27</v>
      </c>
      <c r="W11" s="196">
        <v>0.38</v>
      </c>
      <c r="X11" s="196">
        <v>0.83</v>
      </c>
      <c r="Y11" s="196">
        <v>0</v>
      </c>
      <c r="Z11" s="196">
        <v>2.35</v>
      </c>
      <c r="AA11" s="196">
        <v>0.65</v>
      </c>
      <c r="AB11" s="196">
        <v>0</v>
      </c>
      <c r="AC11" s="196">
        <v>0.97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10.45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72</v>
      </c>
      <c r="AP11" s="196">
        <v>47.25</v>
      </c>
      <c r="AQ11" s="196">
        <v>0</v>
      </c>
      <c r="AR11" s="196">
        <v>0</v>
      </c>
      <c r="AS11" s="196">
        <v>17.100000000000001</v>
      </c>
      <c r="AT11" s="196">
        <v>22.27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10.67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44.37</v>
      </c>
      <c r="L12" s="196">
        <v>32.36</v>
      </c>
      <c r="M12" s="196">
        <v>0</v>
      </c>
      <c r="N12" s="196">
        <v>1.01</v>
      </c>
      <c r="O12" s="196">
        <v>1.67</v>
      </c>
      <c r="P12" s="196">
        <v>1.46</v>
      </c>
      <c r="Q12" s="196">
        <v>1.57</v>
      </c>
      <c r="R12" s="196">
        <v>2.73</v>
      </c>
      <c r="S12" s="196">
        <v>3.8</v>
      </c>
      <c r="T12" s="196">
        <v>0</v>
      </c>
      <c r="U12" s="196">
        <v>10.99</v>
      </c>
      <c r="V12" s="196">
        <v>5.27</v>
      </c>
      <c r="W12" s="196">
        <v>0.38</v>
      </c>
      <c r="X12" s="196">
        <v>0.83</v>
      </c>
      <c r="Y12" s="196">
        <v>0</v>
      </c>
      <c r="Z12" s="196">
        <v>2.35</v>
      </c>
      <c r="AA12" s="196">
        <v>0.65</v>
      </c>
      <c r="AB12" s="196">
        <v>0</v>
      </c>
      <c r="AC12" s="196">
        <v>0.97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10.45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72</v>
      </c>
      <c r="AP12" s="196">
        <v>47.25</v>
      </c>
      <c r="AQ12" s="196">
        <v>0</v>
      </c>
      <c r="AR12" s="196">
        <v>0</v>
      </c>
      <c r="AS12" s="196">
        <v>17.100000000000001</v>
      </c>
      <c r="AT12" s="196">
        <v>22.27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10.67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44.37</v>
      </c>
      <c r="L13" s="196">
        <v>32.36</v>
      </c>
      <c r="M13" s="196">
        <v>0</v>
      </c>
      <c r="N13" s="196">
        <v>1.01</v>
      </c>
      <c r="O13" s="196">
        <v>1.67</v>
      </c>
      <c r="P13" s="196">
        <v>1.46</v>
      </c>
      <c r="Q13" s="196">
        <v>1.57</v>
      </c>
      <c r="R13" s="196">
        <v>2.73</v>
      </c>
      <c r="S13" s="196">
        <v>3.8</v>
      </c>
      <c r="T13" s="196">
        <v>0</v>
      </c>
      <c r="U13" s="196">
        <v>10.99</v>
      </c>
      <c r="V13" s="196">
        <v>5.27</v>
      </c>
      <c r="W13" s="196">
        <v>0.38</v>
      </c>
      <c r="X13" s="196">
        <v>0.83</v>
      </c>
      <c r="Y13" s="196">
        <v>0</v>
      </c>
      <c r="Z13" s="196">
        <v>2.35</v>
      </c>
      <c r="AA13" s="196">
        <v>0.65</v>
      </c>
      <c r="AB13" s="196">
        <v>0</v>
      </c>
      <c r="AC13" s="196">
        <v>0.97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10.45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72</v>
      </c>
      <c r="AP13" s="196">
        <v>47.25</v>
      </c>
      <c r="AQ13" s="196">
        <v>0</v>
      </c>
      <c r="AR13" s="196">
        <v>0</v>
      </c>
      <c r="AS13" s="196">
        <v>17.100000000000001</v>
      </c>
      <c r="AT13" s="196">
        <v>22.27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10.67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44.37</v>
      </c>
      <c r="L14" s="196">
        <v>32.36</v>
      </c>
      <c r="M14" s="196">
        <v>0</v>
      </c>
      <c r="N14" s="196">
        <v>1.01</v>
      </c>
      <c r="O14" s="196">
        <v>1.67</v>
      </c>
      <c r="P14" s="196">
        <v>1.46</v>
      </c>
      <c r="Q14" s="196">
        <v>1.57</v>
      </c>
      <c r="R14" s="196">
        <v>2.73</v>
      </c>
      <c r="S14" s="196">
        <v>3.8</v>
      </c>
      <c r="T14" s="196">
        <v>0</v>
      </c>
      <c r="U14" s="196">
        <v>10.99</v>
      </c>
      <c r="V14" s="196">
        <v>5.27</v>
      </c>
      <c r="W14" s="196">
        <v>0.38</v>
      </c>
      <c r="X14" s="196">
        <v>0.83</v>
      </c>
      <c r="Y14" s="196">
        <v>0</v>
      </c>
      <c r="Z14" s="196">
        <v>2.35</v>
      </c>
      <c r="AA14" s="196">
        <v>0.65</v>
      </c>
      <c r="AB14" s="196">
        <v>0</v>
      </c>
      <c r="AC14" s="196">
        <v>0.97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10.45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72</v>
      </c>
      <c r="AP14" s="196">
        <v>47.25</v>
      </c>
      <c r="AQ14" s="196">
        <v>0</v>
      </c>
      <c r="AR14" s="196">
        <v>0</v>
      </c>
      <c r="AS14" s="196">
        <v>17.100000000000001</v>
      </c>
      <c r="AT14" s="196">
        <v>22.27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10.67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44.37</v>
      </c>
      <c r="L15" s="196">
        <v>32.36</v>
      </c>
      <c r="M15" s="196">
        <v>0</v>
      </c>
      <c r="N15" s="196">
        <v>1.01</v>
      </c>
      <c r="O15" s="196">
        <v>1.67</v>
      </c>
      <c r="P15" s="196">
        <v>1.46</v>
      </c>
      <c r="Q15" s="196">
        <v>1.57</v>
      </c>
      <c r="R15" s="196">
        <v>2.73</v>
      </c>
      <c r="S15" s="196">
        <v>3.8</v>
      </c>
      <c r="T15" s="196">
        <v>0</v>
      </c>
      <c r="U15" s="196">
        <v>10.99</v>
      </c>
      <c r="V15" s="196">
        <v>5.27</v>
      </c>
      <c r="W15" s="196">
        <v>0</v>
      </c>
      <c r="X15" s="196">
        <v>0.83</v>
      </c>
      <c r="Y15" s="196">
        <v>0</v>
      </c>
      <c r="Z15" s="196">
        <v>2.35</v>
      </c>
      <c r="AA15" s="196">
        <v>0.65</v>
      </c>
      <c r="AB15" s="196">
        <v>0</v>
      </c>
      <c r="AC15" s="196">
        <v>0.97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10.45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72</v>
      </c>
      <c r="AP15" s="196">
        <v>47.25</v>
      </c>
      <c r="AQ15" s="196">
        <v>0</v>
      </c>
      <c r="AR15" s="196">
        <v>0</v>
      </c>
      <c r="AS15" s="196">
        <v>17.100000000000001</v>
      </c>
      <c r="AT15" s="196">
        <v>22.27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10.67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44.37</v>
      </c>
      <c r="L16" s="196">
        <v>32.36</v>
      </c>
      <c r="M16" s="196">
        <v>0</v>
      </c>
      <c r="N16" s="196">
        <v>1.01</v>
      </c>
      <c r="O16" s="196">
        <v>1.67</v>
      </c>
      <c r="P16" s="196">
        <v>1.46</v>
      </c>
      <c r="Q16" s="196">
        <v>1.57</v>
      </c>
      <c r="R16" s="196">
        <v>2.73</v>
      </c>
      <c r="S16" s="196">
        <v>3.8</v>
      </c>
      <c r="T16" s="196">
        <v>0</v>
      </c>
      <c r="U16" s="196">
        <v>10.99</v>
      </c>
      <c r="V16" s="196">
        <v>5.27</v>
      </c>
      <c r="W16" s="196">
        <v>0.38</v>
      </c>
      <c r="X16" s="196">
        <v>0.83</v>
      </c>
      <c r="Y16" s="196">
        <v>0</v>
      </c>
      <c r="Z16" s="196">
        <v>2.35</v>
      </c>
      <c r="AA16" s="196">
        <v>0.65</v>
      </c>
      <c r="AB16" s="196">
        <v>0</v>
      </c>
      <c r="AC16" s="196">
        <v>0.97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10.45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72</v>
      </c>
      <c r="AP16" s="196">
        <v>47.25</v>
      </c>
      <c r="AQ16" s="196">
        <v>0</v>
      </c>
      <c r="AR16" s="196">
        <v>0</v>
      </c>
      <c r="AS16" s="196">
        <v>17.100000000000001</v>
      </c>
      <c r="AT16" s="196">
        <v>22.27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10.67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44.37</v>
      </c>
      <c r="L17" s="196">
        <v>32.36</v>
      </c>
      <c r="M17" s="196">
        <v>0</v>
      </c>
      <c r="N17" s="196">
        <v>1.01</v>
      </c>
      <c r="O17" s="196">
        <v>1.67</v>
      </c>
      <c r="P17" s="196">
        <v>1.46</v>
      </c>
      <c r="Q17" s="196">
        <v>1.57</v>
      </c>
      <c r="R17" s="196">
        <v>2.73</v>
      </c>
      <c r="S17" s="196">
        <v>3.8</v>
      </c>
      <c r="T17" s="196">
        <v>0</v>
      </c>
      <c r="U17" s="196">
        <v>10.99</v>
      </c>
      <c r="V17" s="196">
        <v>5.27</v>
      </c>
      <c r="W17" s="196">
        <v>0.38</v>
      </c>
      <c r="X17" s="196">
        <v>0.83</v>
      </c>
      <c r="Y17" s="196">
        <v>0</v>
      </c>
      <c r="Z17" s="196">
        <v>2.35</v>
      </c>
      <c r="AA17" s="196">
        <v>0.65</v>
      </c>
      <c r="AB17" s="196">
        <v>0</v>
      </c>
      <c r="AC17" s="196">
        <v>0.97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10.45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72</v>
      </c>
      <c r="AP17" s="196">
        <v>47.25</v>
      </c>
      <c r="AQ17" s="196">
        <v>0</v>
      </c>
      <c r="AR17" s="196">
        <v>0</v>
      </c>
      <c r="AS17" s="196">
        <v>17.100000000000001</v>
      </c>
      <c r="AT17" s="196">
        <v>22.27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10.67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44.37</v>
      </c>
      <c r="L18" s="196">
        <v>32.36</v>
      </c>
      <c r="M18" s="196">
        <v>0</v>
      </c>
      <c r="N18" s="196">
        <v>1.01</v>
      </c>
      <c r="O18" s="196">
        <v>1.67</v>
      </c>
      <c r="P18" s="196">
        <v>1.46</v>
      </c>
      <c r="Q18" s="196">
        <v>1.57</v>
      </c>
      <c r="R18" s="196">
        <v>2.73</v>
      </c>
      <c r="S18" s="196">
        <v>3.8</v>
      </c>
      <c r="T18" s="196">
        <v>0</v>
      </c>
      <c r="U18" s="196">
        <v>10.99</v>
      </c>
      <c r="V18" s="196">
        <v>5.27</v>
      </c>
      <c r="W18" s="196">
        <v>0.38</v>
      </c>
      <c r="X18" s="196">
        <v>0.83</v>
      </c>
      <c r="Y18" s="196">
        <v>0</v>
      </c>
      <c r="Z18" s="196">
        <v>2.35</v>
      </c>
      <c r="AA18" s="196">
        <v>0.65</v>
      </c>
      <c r="AB18" s="196">
        <v>0</v>
      </c>
      <c r="AC18" s="196">
        <v>0.97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10.45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72</v>
      </c>
      <c r="AP18" s="196">
        <v>47.25</v>
      </c>
      <c r="AQ18" s="196">
        <v>0</v>
      </c>
      <c r="AR18" s="196">
        <v>0</v>
      </c>
      <c r="AS18" s="196">
        <v>17.100000000000001</v>
      </c>
      <c r="AT18" s="196">
        <v>22.27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10.67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44.37</v>
      </c>
      <c r="L19" s="196">
        <v>32.36</v>
      </c>
      <c r="M19" s="196">
        <v>0</v>
      </c>
      <c r="N19" s="196">
        <v>1.01</v>
      </c>
      <c r="O19" s="196">
        <v>1.67</v>
      </c>
      <c r="P19" s="196">
        <v>1.46</v>
      </c>
      <c r="Q19" s="196">
        <v>1.57</v>
      </c>
      <c r="R19" s="196">
        <v>2.73</v>
      </c>
      <c r="S19" s="196">
        <v>3.8</v>
      </c>
      <c r="T19" s="196">
        <v>0</v>
      </c>
      <c r="U19" s="196">
        <v>10.99</v>
      </c>
      <c r="V19" s="196">
        <v>5.27</v>
      </c>
      <c r="W19" s="196">
        <v>0.38</v>
      </c>
      <c r="X19" s="196">
        <v>0.83</v>
      </c>
      <c r="Y19" s="196">
        <v>0</v>
      </c>
      <c r="Z19" s="196">
        <v>2.35</v>
      </c>
      <c r="AA19" s="196">
        <v>0.65</v>
      </c>
      <c r="AB19" s="196">
        <v>0</v>
      </c>
      <c r="AC19" s="196">
        <v>0.97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10.45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72</v>
      </c>
      <c r="AP19" s="196">
        <v>47.25</v>
      </c>
      <c r="AQ19" s="196">
        <v>0</v>
      </c>
      <c r="AR19" s="196">
        <v>0</v>
      </c>
      <c r="AS19" s="196">
        <v>17.100000000000001</v>
      </c>
      <c r="AT19" s="196">
        <v>22.27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10.67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5.69</v>
      </c>
      <c r="L20" s="196">
        <v>32.36</v>
      </c>
      <c r="M20" s="196">
        <v>0</v>
      </c>
      <c r="N20" s="196">
        <v>1.01</v>
      </c>
      <c r="O20" s="196">
        <v>1.67</v>
      </c>
      <c r="P20" s="196">
        <v>1.46</v>
      </c>
      <c r="Q20" s="196">
        <v>1.57</v>
      </c>
      <c r="R20" s="196">
        <v>5.41</v>
      </c>
      <c r="S20" s="196">
        <v>3.8</v>
      </c>
      <c r="T20" s="196">
        <v>0</v>
      </c>
      <c r="U20" s="196">
        <v>10.99</v>
      </c>
      <c r="V20" s="196">
        <v>0.18</v>
      </c>
      <c r="W20" s="196">
        <v>0.38</v>
      </c>
      <c r="X20" s="196">
        <v>0.83</v>
      </c>
      <c r="Y20" s="196">
        <v>0</v>
      </c>
      <c r="Z20" s="196">
        <v>2.35</v>
      </c>
      <c r="AA20" s="196">
        <v>0.65</v>
      </c>
      <c r="AB20" s="196">
        <v>0</v>
      </c>
      <c r="AC20" s="196">
        <v>0.97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10.45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72</v>
      </c>
      <c r="AP20" s="196">
        <v>47.25</v>
      </c>
      <c r="AQ20" s="196">
        <v>0</v>
      </c>
      <c r="AR20" s="196">
        <v>0</v>
      </c>
      <c r="AS20" s="196">
        <v>17.100000000000001</v>
      </c>
      <c r="AT20" s="196">
        <v>22.27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10.67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2.73</v>
      </c>
      <c r="L21" s="196">
        <v>32.36</v>
      </c>
      <c r="M21" s="196">
        <v>0</v>
      </c>
      <c r="N21" s="196">
        <v>1.01</v>
      </c>
      <c r="O21" s="196">
        <v>1.67</v>
      </c>
      <c r="P21" s="196">
        <v>1.46</v>
      </c>
      <c r="Q21" s="196">
        <v>1.57</v>
      </c>
      <c r="R21" s="196">
        <v>3.34</v>
      </c>
      <c r="S21" s="196">
        <v>3.8</v>
      </c>
      <c r="T21" s="196">
        <v>0</v>
      </c>
      <c r="U21" s="196">
        <v>10.99</v>
      </c>
      <c r="V21" s="196">
        <v>0.18</v>
      </c>
      <c r="W21" s="196">
        <v>0.38</v>
      </c>
      <c r="X21" s="196">
        <v>0.83</v>
      </c>
      <c r="Y21" s="196">
        <v>0</v>
      </c>
      <c r="Z21" s="196">
        <v>2.35</v>
      </c>
      <c r="AA21" s="196">
        <v>0.65</v>
      </c>
      <c r="AB21" s="196">
        <v>0</v>
      </c>
      <c r="AC21" s="196">
        <v>0.97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10.45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72</v>
      </c>
      <c r="AP21" s="196">
        <v>47.25</v>
      </c>
      <c r="AQ21" s="196">
        <v>0</v>
      </c>
      <c r="AR21" s="196">
        <v>0</v>
      </c>
      <c r="AS21" s="196">
        <v>17.100000000000001</v>
      </c>
      <c r="AT21" s="196">
        <v>22.27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10.67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2.73</v>
      </c>
      <c r="L22" s="196">
        <v>32.36</v>
      </c>
      <c r="M22" s="196">
        <v>0</v>
      </c>
      <c r="N22" s="196">
        <v>1.01</v>
      </c>
      <c r="O22" s="196">
        <v>1.67</v>
      </c>
      <c r="P22" s="196">
        <v>1.46</v>
      </c>
      <c r="Q22" s="196">
        <v>1.57</v>
      </c>
      <c r="R22" s="196">
        <v>0.28999999999999998</v>
      </c>
      <c r="S22" s="196">
        <v>3.8</v>
      </c>
      <c r="T22" s="196">
        <v>0</v>
      </c>
      <c r="U22" s="196">
        <v>10.99</v>
      </c>
      <c r="V22" s="196">
        <v>0.18</v>
      </c>
      <c r="W22" s="196">
        <v>0.38</v>
      </c>
      <c r="X22" s="196">
        <v>0.83</v>
      </c>
      <c r="Y22" s="196">
        <v>0</v>
      </c>
      <c r="Z22" s="196">
        <v>2.35</v>
      </c>
      <c r="AA22" s="196">
        <v>0.65</v>
      </c>
      <c r="AB22" s="196">
        <v>0</v>
      </c>
      <c r="AC22" s="196">
        <v>0.97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10.45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72</v>
      </c>
      <c r="AP22" s="196">
        <v>47.25</v>
      </c>
      <c r="AQ22" s="196">
        <v>0</v>
      </c>
      <c r="AR22" s="196">
        <v>0</v>
      </c>
      <c r="AS22" s="196">
        <v>17.100000000000001</v>
      </c>
      <c r="AT22" s="196">
        <v>22.27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10.67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2.73</v>
      </c>
      <c r="L23" s="196">
        <v>32.36</v>
      </c>
      <c r="M23" s="196">
        <v>0</v>
      </c>
      <c r="N23" s="196">
        <v>1.01</v>
      </c>
      <c r="O23" s="196">
        <v>1.67</v>
      </c>
      <c r="P23" s="196">
        <v>1.46</v>
      </c>
      <c r="Q23" s="196">
        <v>1.57</v>
      </c>
      <c r="R23" s="196">
        <v>0.28999999999999998</v>
      </c>
      <c r="S23" s="196">
        <v>3.8</v>
      </c>
      <c r="T23" s="196">
        <v>0</v>
      </c>
      <c r="U23" s="196">
        <v>10.99</v>
      </c>
      <c r="V23" s="196">
        <v>0.18</v>
      </c>
      <c r="W23" s="196">
        <v>0.38</v>
      </c>
      <c r="X23" s="196">
        <v>0.83</v>
      </c>
      <c r="Y23" s="196">
        <v>0</v>
      </c>
      <c r="Z23" s="196">
        <v>2.35</v>
      </c>
      <c r="AA23" s="196">
        <v>0.65</v>
      </c>
      <c r="AB23" s="196">
        <v>0</v>
      </c>
      <c r="AC23" s="196">
        <v>0.97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10.45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72</v>
      </c>
      <c r="AP23" s="196">
        <v>47.25</v>
      </c>
      <c r="AQ23" s="196">
        <v>0</v>
      </c>
      <c r="AR23" s="196">
        <v>0</v>
      </c>
      <c r="AS23" s="196">
        <v>17.100000000000001</v>
      </c>
      <c r="AT23" s="196">
        <v>22.27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10.67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2.73</v>
      </c>
      <c r="L24" s="196">
        <v>32.36</v>
      </c>
      <c r="M24" s="196">
        <v>0</v>
      </c>
      <c r="N24" s="196">
        <v>1.01</v>
      </c>
      <c r="O24" s="196">
        <v>1.67</v>
      </c>
      <c r="P24" s="196">
        <v>1.46</v>
      </c>
      <c r="Q24" s="196">
        <v>1.57</v>
      </c>
      <c r="R24" s="196">
        <v>0.28999999999999998</v>
      </c>
      <c r="S24" s="196">
        <v>3.8</v>
      </c>
      <c r="T24" s="196">
        <v>0</v>
      </c>
      <c r="U24" s="196">
        <v>10.99</v>
      </c>
      <c r="V24" s="196">
        <v>0.18</v>
      </c>
      <c r="W24" s="196">
        <v>0.38</v>
      </c>
      <c r="X24" s="196">
        <v>0.83</v>
      </c>
      <c r="Y24" s="196">
        <v>0</v>
      </c>
      <c r="Z24" s="196">
        <v>2.35</v>
      </c>
      <c r="AA24" s="196">
        <v>0.65</v>
      </c>
      <c r="AB24" s="196">
        <v>0</v>
      </c>
      <c r="AC24" s="196">
        <v>0.97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10.45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72</v>
      </c>
      <c r="AP24" s="196">
        <v>47.25</v>
      </c>
      <c r="AQ24" s="196">
        <v>0</v>
      </c>
      <c r="AR24" s="196">
        <v>0</v>
      </c>
      <c r="AS24" s="196">
        <v>17.100000000000001</v>
      </c>
      <c r="AT24" s="196">
        <v>22.27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10.67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2.73</v>
      </c>
      <c r="L25" s="196">
        <v>2.17</v>
      </c>
      <c r="M25" s="196">
        <v>0</v>
      </c>
      <c r="N25" s="196">
        <v>1.01</v>
      </c>
      <c r="O25" s="196">
        <v>1.67</v>
      </c>
      <c r="P25" s="196">
        <v>1.46</v>
      </c>
      <c r="Q25" s="196">
        <v>0.08</v>
      </c>
      <c r="R25" s="196">
        <v>0.35</v>
      </c>
      <c r="S25" s="196">
        <v>0.22</v>
      </c>
      <c r="T25" s="196">
        <v>0</v>
      </c>
      <c r="U25" s="196">
        <v>10.99</v>
      </c>
      <c r="V25" s="196">
        <v>0.18</v>
      </c>
      <c r="W25" s="196">
        <v>0.38</v>
      </c>
      <c r="X25" s="196">
        <v>0.83</v>
      </c>
      <c r="Y25" s="196">
        <v>0</v>
      </c>
      <c r="Z25" s="196">
        <v>2.35</v>
      </c>
      <c r="AA25" s="196">
        <v>0.65</v>
      </c>
      <c r="AB25" s="196">
        <v>0</v>
      </c>
      <c r="AC25" s="196">
        <v>0.97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10.45</v>
      </c>
      <c r="AJ25" s="196">
        <v>0</v>
      </c>
      <c r="AK25" s="196">
        <v>12.6</v>
      </c>
      <c r="AL25" s="196">
        <v>0</v>
      </c>
      <c r="AM25" s="196">
        <v>0</v>
      </c>
      <c r="AN25" s="196">
        <v>0</v>
      </c>
      <c r="AO25" s="196">
        <v>72</v>
      </c>
      <c r="AP25" s="196">
        <v>47.25</v>
      </c>
      <c r="AQ25" s="196">
        <v>0</v>
      </c>
      <c r="AR25" s="196">
        <v>0</v>
      </c>
      <c r="AS25" s="196">
        <v>17.100000000000001</v>
      </c>
      <c r="AT25" s="196">
        <v>22.27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10.67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2.73</v>
      </c>
      <c r="L26" s="196">
        <v>2.17</v>
      </c>
      <c r="M26" s="196">
        <v>0</v>
      </c>
      <c r="N26" s="196">
        <v>1.01</v>
      </c>
      <c r="O26" s="196">
        <v>1.67</v>
      </c>
      <c r="P26" s="196">
        <v>1.46</v>
      </c>
      <c r="Q26" s="196">
        <v>0.08</v>
      </c>
      <c r="R26" s="196">
        <v>0.28000000000000003</v>
      </c>
      <c r="S26" s="196">
        <v>0.22</v>
      </c>
      <c r="T26" s="196">
        <v>0</v>
      </c>
      <c r="U26" s="196">
        <v>10.99</v>
      </c>
      <c r="V26" s="196">
        <v>0.18</v>
      </c>
      <c r="W26" s="196">
        <v>0.38</v>
      </c>
      <c r="X26" s="196">
        <v>0.83</v>
      </c>
      <c r="Y26" s="196">
        <v>0</v>
      </c>
      <c r="Z26" s="196">
        <v>2.35</v>
      </c>
      <c r="AA26" s="196">
        <v>0.65</v>
      </c>
      <c r="AB26" s="196">
        <v>0</v>
      </c>
      <c r="AC26" s="196">
        <v>0.97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10.45</v>
      </c>
      <c r="AJ26" s="196">
        <v>0</v>
      </c>
      <c r="AK26" s="196">
        <v>12.6</v>
      </c>
      <c r="AL26" s="196">
        <v>0</v>
      </c>
      <c r="AM26" s="196">
        <v>0</v>
      </c>
      <c r="AN26" s="196">
        <v>0</v>
      </c>
      <c r="AO26" s="196">
        <v>72</v>
      </c>
      <c r="AP26" s="196">
        <v>47.25</v>
      </c>
      <c r="AQ26" s="196">
        <v>0</v>
      </c>
      <c r="AR26" s="196">
        <v>0</v>
      </c>
      <c r="AS26" s="196">
        <v>17.100000000000001</v>
      </c>
      <c r="AT26" s="196">
        <v>22.27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10.67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2.73</v>
      </c>
      <c r="L27" s="196">
        <v>2.17</v>
      </c>
      <c r="M27" s="196">
        <v>0</v>
      </c>
      <c r="N27" s="196">
        <v>1.01</v>
      </c>
      <c r="O27" s="196">
        <v>1.67</v>
      </c>
      <c r="P27" s="196">
        <v>1.46</v>
      </c>
      <c r="Q27" s="196">
        <v>0.08</v>
      </c>
      <c r="R27" s="196">
        <v>0.28000000000000003</v>
      </c>
      <c r="S27" s="196">
        <v>0.22</v>
      </c>
      <c r="T27" s="196">
        <v>0</v>
      </c>
      <c r="U27" s="196">
        <v>10.99</v>
      </c>
      <c r="V27" s="196">
        <v>0.18</v>
      </c>
      <c r="W27" s="196">
        <v>0.38</v>
      </c>
      <c r="X27" s="196">
        <v>0.83</v>
      </c>
      <c r="Y27" s="196">
        <v>0</v>
      </c>
      <c r="Z27" s="196">
        <v>2.35</v>
      </c>
      <c r="AA27" s="196">
        <v>0.65</v>
      </c>
      <c r="AB27" s="196">
        <v>0</v>
      </c>
      <c r="AC27" s="196">
        <v>0.97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10.45</v>
      </c>
      <c r="AJ27" s="196">
        <v>0</v>
      </c>
      <c r="AK27" s="196">
        <v>12.6</v>
      </c>
      <c r="AL27" s="196">
        <v>0</v>
      </c>
      <c r="AM27" s="196">
        <v>0</v>
      </c>
      <c r="AN27" s="196">
        <v>0</v>
      </c>
      <c r="AO27" s="196">
        <v>72</v>
      </c>
      <c r="AP27" s="196">
        <v>47.25</v>
      </c>
      <c r="AQ27" s="196">
        <v>0</v>
      </c>
      <c r="AR27" s="196">
        <v>0</v>
      </c>
      <c r="AS27" s="196">
        <v>16.96</v>
      </c>
      <c r="AT27" s="196">
        <v>22.27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10.67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2.73</v>
      </c>
      <c r="L28" s="196">
        <v>2.17</v>
      </c>
      <c r="M28" s="196">
        <v>0</v>
      </c>
      <c r="N28" s="196">
        <v>1.01</v>
      </c>
      <c r="O28" s="196">
        <v>1.67</v>
      </c>
      <c r="P28" s="196">
        <v>1.46</v>
      </c>
      <c r="Q28" s="196">
        <v>0.08</v>
      </c>
      <c r="R28" s="196">
        <v>0.28000000000000003</v>
      </c>
      <c r="S28" s="196">
        <v>0.22</v>
      </c>
      <c r="T28" s="196">
        <v>0</v>
      </c>
      <c r="U28" s="196">
        <v>10.99</v>
      </c>
      <c r="V28" s="196">
        <v>0.18</v>
      </c>
      <c r="W28" s="196">
        <v>0.38</v>
      </c>
      <c r="X28" s="196">
        <v>0.83</v>
      </c>
      <c r="Y28" s="196">
        <v>0</v>
      </c>
      <c r="Z28" s="196">
        <v>2.35</v>
      </c>
      <c r="AA28" s="196">
        <v>0.65</v>
      </c>
      <c r="AB28" s="196">
        <v>0</v>
      </c>
      <c r="AC28" s="196">
        <v>0.97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10.45</v>
      </c>
      <c r="AJ28" s="196">
        <v>0</v>
      </c>
      <c r="AK28" s="196">
        <v>12.6</v>
      </c>
      <c r="AL28" s="196">
        <v>0</v>
      </c>
      <c r="AM28" s="196">
        <v>0</v>
      </c>
      <c r="AN28" s="196">
        <v>0</v>
      </c>
      <c r="AO28" s="196">
        <v>72</v>
      </c>
      <c r="AP28" s="196">
        <v>47.25</v>
      </c>
      <c r="AQ28" s="196">
        <v>0</v>
      </c>
      <c r="AR28" s="196">
        <v>0</v>
      </c>
      <c r="AS28" s="196">
        <v>16.96</v>
      </c>
      <c r="AT28" s="196">
        <v>22.27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10.67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2.73</v>
      </c>
      <c r="L29" s="196">
        <v>2.17</v>
      </c>
      <c r="M29" s="196">
        <v>0</v>
      </c>
      <c r="N29" s="196">
        <v>1.01</v>
      </c>
      <c r="O29" s="196">
        <v>1.67</v>
      </c>
      <c r="P29" s="196">
        <v>1.46</v>
      </c>
      <c r="Q29" s="196">
        <v>0.08</v>
      </c>
      <c r="R29" s="196">
        <v>0.28000000000000003</v>
      </c>
      <c r="S29" s="196">
        <v>0.22</v>
      </c>
      <c r="T29" s="196">
        <v>0</v>
      </c>
      <c r="U29" s="196">
        <v>10.99</v>
      </c>
      <c r="V29" s="196">
        <v>0.18</v>
      </c>
      <c r="W29" s="196">
        <v>0.38</v>
      </c>
      <c r="X29" s="196">
        <v>0.83</v>
      </c>
      <c r="Y29" s="196">
        <v>0</v>
      </c>
      <c r="Z29" s="196">
        <v>2.35</v>
      </c>
      <c r="AA29" s="196">
        <v>0.65</v>
      </c>
      <c r="AB29" s="196">
        <v>0</v>
      </c>
      <c r="AC29" s="196">
        <v>0.97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10.45</v>
      </c>
      <c r="AJ29" s="196">
        <v>0</v>
      </c>
      <c r="AK29" s="196">
        <v>9.01</v>
      </c>
      <c r="AL29" s="196">
        <v>0</v>
      </c>
      <c r="AM29" s="196">
        <v>0</v>
      </c>
      <c r="AN29" s="196">
        <v>0</v>
      </c>
      <c r="AO29" s="196">
        <v>72</v>
      </c>
      <c r="AP29" s="196">
        <v>47.25</v>
      </c>
      <c r="AQ29" s="196">
        <v>0</v>
      </c>
      <c r="AR29" s="196">
        <v>0</v>
      </c>
      <c r="AS29" s="196">
        <v>16.96</v>
      </c>
      <c r="AT29" s="196">
        <v>22.27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10.67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2.73</v>
      </c>
      <c r="L30" s="196">
        <v>2.17</v>
      </c>
      <c r="M30" s="196">
        <v>0</v>
      </c>
      <c r="N30" s="196">
        <v>1.01</v>
      </c>
      <c r="O30" s="196">
        <v>1.67</v>
      </c>
      <c r="P30" s="196">
        <v>1.46</v>
      </c>
      <c r="Q30" s="196">
        <v>0.08</v>
      </c>
      <c r="R30" s="196">
        <v>0.28000000000000003</v>
      </c>
      <c r="S30" s="196">
        <v>0.22</v>
      </c>
      <c r="T30" s="196">
        <v>0</v>
      </c>
      <c r="U30" s="196">
        <v>10.99</v>
      </c>
      <c r="V30" s="196">
        <v>0.18</v>
      </c>
      <c r="W30" s="196">
        <v>0.38</v>
      </c>
      <c r="X30" s="196">
        <v>0.83</v>
      </c>
      <c r="Y30" s="196">
        <v>0</v>
      </c>
      <c r="Z30" s="196">
        <v>2.35</v>
      </c>
      <c r="AA30" s="196">
        <v>0.65</v>
      </c>
      <c r="AB30" s="196">
        <v>0</v>
      </c>
      <c r="AC30" s="196">
        <v>0.97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10.45</v>
      </c>
      <c r="AJ30" s="196">
        <v>0</v>
      </c>
      <c r="AK30" s="196">
        <v>9.01</v>
      </c>
      <c r="AL30" s="196">
        <v>0</v>
      </c>
      <c r="AM30" s="196">
        <v>0</v>
      </c>
      <c r="AN30" s="196">
        <v>0</v>
      </c>
      <c r="AO30" s="196">
        <v>72</v>
      </c>
      <c r="AP30" s="196">
        <v>47.25</v>
      </c>
      <c r="AQ30" s="196">
        <v>0</v>
      </c>
      <c r="AR30" s="196">
        <v>0</v>
      </c>
      <c r="AS30" s="196">
        <v>16.96</v>
      </c>
      <c r="AT30" s="196">
        <v>22.27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10.67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2.73</v>
      </c>
      <c r="L31" s="196">
        <v>2.17</v>
      </c>
      <c r="M31" s="196">
        <v>0</v>
      </c>
      <c r="N31" s="196">
        <v>1.01</v>
      </c>
      <c r="O31" s="196">
        <v>1.67</v>
      </c>
      <c r="P31" s="196">
        <v>1.46</v>
      </c>
      <c r="Q31" s="196">
        <v>0.08</v>
      </c>
      <c r="R31" s="196">
        <v>0.28000000000000003</v>
      </c>
      <c r="S31" s="196">
        <v>0.22</v>
      </c>
      <c r="T31" s="196">
        <v>0</v>
      </c>
      <c r="U31" s="196">
        <v>10.99</v>
      </c>
      <c r="V31" s="196">
        <v>0.18</v>
      </c>
      <c r="W31" s="196">
        <v>0.38</v>
      </c>
      <c r="X31" s="196">
        <v>0.83</v>
      </c>
      <c r="Y31" s="196">
        <v>0</v>
      </c>
      <c r="Z31" s="196">
        <v>2.35</v>
      </c>
      <c r="AA31" s="196">
        <v>0.65</v>
      </c>
      <c r="AB31" s="196">
        <v>0</v>
      </c>
      <c r="AC31" s="196">
        <v>1.25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10.45</v>
      </c>
      <c r="AJ31" s="196">
        <v>0</v>
      </c>
      <c r="AK31" s="196">
        <v>9.01</v>
      </c>
      <c r="AL31" s="196">
        <v>0</v>
      </c>
      <c r="AM31" s="196">
        <v>0</v>
      </c>
      <c r="AN31" s="196">
        <v>0</v>
      </c>
      <c r="AO31" s="196">
        <v>72</v>
      </c>
      <c r="AP31" s="196">
        <v>47.25</v>
      </c>
      <c r="AQ31" s="196">
        <v>0</v>
      </c>
      <c r="AR31" s="196">
        <v>0</v>
      </c>
      <c r="AS31" s="196">
        <v>16.96</v>
      </c>
      <c r="AT31" s="196">
        <v>22.27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10.67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2.73</v>
      </c>
      <c r="L32" s="196">
        <v>2.17</v>
      </c>
      <c r="M32" s="196">
        <v>0</v>
      </c>
      <c r="N32" s="196">
        <v>1.01</v>
      </c>
      <c r="O32" s="196">
        <v>1.67</v>
      </c>
      <c r="P32" s="196">
        <v>1.46</v>
      </c>
      <c r="Q32" s="196">
        <v>0.08</v>
      </c>
      <c r="R32" s="196">
        <v>0.28000000000000003</v>
      </c>
      <c r="S32" s="196">
        <v>0.22</v>
      </c>
      <c r="T32" s="196">
        <v>0</v>
      </c>
      <c r="U32" s="196">
        <v>10.99</v>
      </c>
      <c r="V32" s="196">
        <v>0.18</v>
      </c>
      <c r="W32" s="196">
        <v>0.38</v>
      </c>
      <c r="X32" s="196">
        <v>0.83</v>
      </c>
      <c r="Y32" s="196">
        <v>0</v>
      </c>
      <c r="Z32" s="196">
        <v>2.35</v>
      </c>
      <c r="AA32" s="196">
        <v>0.65</v>
      </c>
      <c r="AB32" s="196">
        <v>0</v>
      </c>
      <c r="AC32" s="196">
        <v>1.25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10.45</v>
      </c>
      <c r="AJ32" s="196">
        <v>0</v>
      </c>
      <c r="AK32" s="196">
        <v>9.01</v>
      </c>
      <c r="AL32" s="196">
        <v>0</v>
      </c>
      <c r="AM32" s="196">
        <v>0</v>
      </c>
      <c r="AN32" s="196">
        <v>0</v>
      </c>
      <c r="AO32" s="196">
        <v>72</v>
      </c>
      <c r="AP32" s="196">
        <v>47.25</v>
      </c>
      <c r="AQ32" s="196">
        <v>0</v>
      </c>
      <c r="AR32" s="196">
        <v>0</v>
      </c>
      <c r="AS32" s="196">
        <v>16.96</v>
      </c>
      <c r="AT32" s="196">
        <v>22.27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10.67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2.73</v>
      </c>
      <c r="L33" s="196">
        <v>2.17</v>
      </c>
      <c r="M33" s="196">
        <v>0</v>
      </c>
      <c r="N33" s="196">
        <v>1.01</v>
      </c>
      <c r="O33" s="196">
        <v>1.67</v>
      </c>
      <c r="P33" s="196">
        <v>1.46</v>
      </c>
      <c r="Q33" s="196">
        <v>0.08</v>
      </c>
      <c r="R33" s="196">
        <v>0.28000000000000003</v>
      </c>
      <c r="S33" s="196">
        <v>0.22</v>
      </c>
      <c r="T33" s="196">
        <v>0</v>
      </c>
      <c r="U33" s="196">
        <v>10.99</v>
      </c>
      <c r="V33" s="196">
        <v>0.18</v>
      </c>
      <c r="W33" s="196">
        <v>0.38</v>
      </c>
      <c r="X33" s="196">
        <v>0.83</v>
      </c>
      <c r="Y33" s="196">
        <v>0</v>
      </c>
      <c r="Z33" s="196">
        <v>2.35</v>
      </c>
      <c r="AA33" s="196">
        <v>0.65</v>
      </c>
      <c r="AB33" s="196">
        <v>0</v>
      </c>
      <c r="AC33" s="196">
        <v>1.25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10.45</v>
      </c>
      <c r="AJ33" s="196">
        <v>0</v>
      </c>
      <c r="AK33" s="196">
        <v>9.01</v>
      </c>
      <c r="AL33" s="196">
        <v>0</v>
      </c>
      <c r="AM33" s="196">
        <v>0</v>
      </c>
      <c r="AN33" s="196">
        <v>0</v>
      </c>
      <c r="AO33" s="196">
        <v>72</v>
      </c>
      <c r="AP33" s="196">
        <v>47.25</v>
      </c>
      <c r="AQ33" s="196">
        <v>0</v>
      </c>
      <c r="AR33" s="196">
        <v>0</v>
      </c>
      <c r="AS33" s="196">
        <v>16.96</v>
      </c>
      <c r="AT33" s="196">
        <v>22.27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10.67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2.73</v>
      </c>
      <c r="L34" s="196">
        <v>2.17</v>
      </c>
      <c r="M34" s="196">
        <v>0</v>
      </c>
      <c r="N34" s="196">
        <v>1.01</v>
      </c>
      <c r="O34" s="196">
        <v>1.67</v>
      </c>
      <c r="P34" s="196">
        <v>1.46</v>
      </c>
      <c r="Q34" s="196">
        <v>0.08</v>
      </c>
      <c r="R34" s="196">
        <v>0.28000000000000003</v>
      </c>
      <c r="S34" s="196">
        <v>0.22</v>
      </c>
      <c r="T34" s="196">
        <v>0</v>
      </c>
      <c r="U34" s="196">
        <v>10.99</v>
      </c>
      <c r="V34" s="196">
        <v>0.18</v>
      </c>
      <c r="W34" s="196">
        <v>0.38</v>
      </c>
      <c r="X34" s="196">
        <v>0.83</v>
      </c>
      <c r="Y34" s="196">
        <v>0</v>
      </c>
      <c r="Z34" s="196">
        <v>2.35</v>
      </c>
      <c r="AA34" s="196">
        <v>0.65</v>
      </c>
      <c r="AB34" s="196">
        <v>0</v>
      </c>
      <c r="AC34" s="196">
        <v>1.25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10.45</v>
      </c>
      <c r="AJ34" s="196">
        <v>0</v>
      </c>
      <c r="AK34" s="196">
        <v>9.01</v>
      </c>
      <c r="AL34" s="196">
        <v>0</v>
      </c>
      <c r="AM34" s="196">
        <v>0</v>
      </c>
      <c r="AN34" s="196">
        <v>0</v>
      </c>
      <c r="AO34" s="196">
        <v>72</v>
      </c>
      <c r="AP34" s="196">
        <v>47.25</v>
      </c>
      <c r="AQ34" s="196">
        <v>0</v>
      </c>
      <c r="AR34" s="196">
        <v>0</v>
      </c>
      <c r="AS34" s="196">
        <v>16.96</v>
      </c>
      <c r="AT34" s="196">
        <v>22.27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10.67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2.73</v>
      </c>
      <c r="L35" s="196">
        <v>2.17</v>
      </c>
      <c r="M35" s="196">
        <v>0</v>
      </c>
      <c r="N35" s="196">
        <v>1.01</v>
      </c>
      <c r="O35" s="196">
        <v>1.67</v>
      </c>
      <c r="P35" s="196">
        <v>1.46</v>
      </c>
      <c r="Q35" s="196">
        <v>0.08</v>
      </c>
      <c r="R35" s="196">
        <v>0.28000000000000003</v>
      </c>
      <c r="S35" s="196">
        <v>0.22</v>
      </c>
      <c r="T35" s="196">
        <v>0</v>
      </c>
      <c r="U35" s="196">
        <v>10.99</v>
      </c>
      <c r="V35" s="196">
        <v>0.18</v>
      </c>
      <c r="W35" s="196">
        <v>0.38</v>
      </c>
      <c r="X35" s="196">
        <v>0.83</v>
      </c>
      <c r="Y35" s="196">
        <v>0</v>
      </c>
      <c r="Z35" s="196">
        <v>2.35</v>
      </c>
      <c r="AA35" s="196">
        <v>0.65</v>
      </c>
      <c r="AB35" s="196">
        <v>0</v>
      </c>
      <c r="AC35" s="196">
        <v>1.25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10.45</v>
      </c>
      <c r="AJ35" s="196">
        <v>0</v>
      </c>
      <c r="AK35" s="196">
        <v>9.01</v>
      </c>
      <c r="AL35" s="196">
        <v>0</v>
      </c>
      <c r="AM35" s="196">
        <v>0</v>
      </c>
      <c r="AN35" s="196">
        <v>0</v>
      </c>
      <c r="AO35" s="196">
        <v>72</v>
      </c>
      <c r="AP35" s="196">
        <v>47.25</v>
      </c>
      <c r="AQ35" s="196">
        <v>0</v>
      </c>
      <c r="AR35" s="196">
        <v>0</v>
      </c>
      <c r="AS35" s="196">
        <v>16.829999999999998</v>
      </c>
      <c r="AT35" s="196">
        <v>21.71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10.67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2.73</v>
      </c>
      <c r="L36" s="196">
        <v>2.17</v>
      </c>
      <c r="M36" s="196">
        <v>0</v>
      </c>
      <c r="N36" s="196">
        <v>1.01</v>
      </c>
      <c r="O36" s="196">
        <v>1.67</v>
      </c>
      <c r="P36" s="196">
        <v>1.46</v>
      </c>
      <c r="Q36" s="196">
        <v>1.57</v>
      </c>
      <c r="R36" s="196">
        <v>0.28000000000000003</v>
      </c>
      <c r="S36" s="196">
        <v>3.8</v>
      </c>
      <c r="T36" s="196">
        <v>0</v>
      </c>
      <c r="U36" s="196">
        <v>10.99</v>
      </c>
      <c r="V36" s="196">
        <v>0.18</v>
      </c>
      <c r="W36" s="196">
        <v>0.38</v>
      </c>
      <c r="X36" s="196">
        <v>0.83</v>
      </c>
      <c r="Y36" s="196">
        <v>0</v>
      </c>
      <c r="Z36" s="196">
        <v>2.35</v>
      </c>
      <c r="AA36" s="196">
        <v>0.65</v>
      </c>
      <c r="AB36" s="196">
        <v>0</v>
      </c>
      <c r="AC36" s="196">
        <v>1.25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10.45</v>
      </c>
      <c r="AJ36" s="196">
        <v>0</v>
      </c>
      <c r="AK36" s="196">
        <v>9.01</v>
      </c>
      <c r="AL36" s="196">
        <v>0</v>
      </c>
      <c r="AM36" s="196">
        <v>0</v>
      </c>
      <c r="AN36" s="196">
        <v>0</v>
      </c>
      <c r="AO36" s="196">
        <v>72</v>
      </c>
      <c r="AP36" s="196">
        <v>47.25</v>
      </c>
      <c r="AQ36" s="196">
        <v>0</v>
      </c>
      <c r="AR36" s="196">
        <v>0</v>
      </c>
      <c r="AS36" s="196">
        <v>16.829999999999998</v>
      </c>
      <c r="AT36" s="196">
        <v>21.71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10.67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2.73</v>
      </c>
      <c r="L37" s="196">
        <v>2.17</v>
      </c>
      <c r="M37" s="196">
        <v>0</v>
      </c>
      <c r="N37" s="196">
        <v>1.01</v>
      </c>
      <c r="O37" s="196">
        <v>1.67</v>
      </c>
      <c r="P37" s="196">
        <v>1.46</v>
      </c>
      <c r="Q37" s="196">
        <v>1.57</v>
      </c>
      <c r="R37" s="196">
        <v>0.28000000000000003</v>
      </c>
      <c r="S37" s="196">
        <v>3.8</v>
      </c>
      <c r="T37" s="196">
        <v>0</v>
      </c>
      <c r="U37" s="196">
        <v>10.99</v>
      </c>
      <c r="V37" s="196">
        <v>0.18</v>
      </c>
      <c r="W37" s="196">
        <v>0.38</v>
      </c>
      <c r="X37" s="196">
        <v>0.83</v>
      </c>
      <c r="Y37" s="196">
        <v>0</v>
      </c>
      <c r="Z37" s="196">
        <v>2.35</v>
      </c>
      <c r="AA37" s="196">
        <v>0.65</v>
      </c>
      <c r="AB37" s="196">
        <v>0</v>
      </c>
      <c r="AC37" s="196">
        <v>1.25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10.45</v>
      </c>
      <c r="AJ37" s="196">
        <v>0</v>
      </c>
      <c r="AK37" s="196">
        <v>9.01</v>
      </c>
      <c r="AL37" s="196">
        <v>0</v>
      </c>
      <c r="AM37" s="196">
        <v>0</v>
      </c>
      <c r="AN37" s="196">
        <v>0</v>
      </c>
      <c r="AO37" s="196">
        <v>72</v>
      </c>
      <c r="AP37" s="196">
        <v>47.25</v>
      </c>
      <c r="AQ37" s="196">
        <v>0</v>
      </c>
      <c r="AR37" s="196">
        <v>0</v>
      </c>
      <c r="AS37" s="196">
        <v>16.829999999999998</v>
      </c>
      <c r="AT37" s="196">
        <v>21.71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10.67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2.73</v>
      </c>
      <c r="L38" s="196">
        <v>0</v>
      </c>
      <c r="M38" s="196">
        <v>0</v>
      </c>
      <c r="N38" s="196">
        <v>1.01</v>
      </c>
      <c r="O38" s="196">
        <v>1.67</v>
      </c>
      <c r="P38" s="196">
        <v>1.46</v>
      </c>
      <c r="Q38" s="196">
        <v>1.57</v>
      </c>
      <c r="R38" s="196">
        <v>0.28000000000000003</v>
      </c>
      <c r="S38" s="196">
        <v>3.8</v>
      </c>
      <c r="T38" s="196">
        <v>0</v>
      </c>
      <c r="U38" s="196">
        <v>10.99</v>
      </c>
      <c r="V38" s="196">
        <v>0.18</v>
      </c>
      <c r="W38" s="196">
        <v>0.38</v>
      </c>
      <c r="X38" s="196">
        <v>0.83</v>
      </c>
      <c r="Y38" s="196">
        <v>0</v>
      </c>
      <c r="Z38" s="196">
        <v>2.35</v>
      </c>
      <c r="AA38" s="196">
        <v>0.65</v>
      </c>
      <c r="AB38" s="196">
        <v>0</v>
      </c>
      <c r="AC38" s="196">
        <v>1.25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10.45</v>
      </c>
      <c r="AJ38" s="196">
        <v>0</v>
      </c>
      <c r="AK38" s="196">
        <v>9.01</v>
      </c>
      <c r="AL38" s="196">
        <v>0</v>
      </c>
      <c r="AM38" s="196">
        <v>0</v>
      </c>
      <c r="AN38" s="196">
        <v>0</v>
      </c>
      <c r="AO38" s="196">
        <v>72</v>
      </c>
      <c r="AP38" s="196">
        <v>47.25</v>
      </c>
      <c r="AQ38" s="196">
        <v>0</v>
      </c>
      <c r="AR38" s="196">
        <v>0</v>
      </c>
      <c r="AS38" s="196">
        <v>16.690000000000001</v>
      </c>
      <c r="AT38" s="196">
        <v>21.71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10.4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2.73</v>
      </c>
      <c r="L39" s="196">
        <v>2.17</v>
      </c>
      <c r="M39" s="196">
        <v>0</v>
      </c>
      <c r="N39" s="196">
        <v>1.01</v>
      </c>
      <c r="O39" s="196">
        <v>1.67</v>
      </c>
      <c r="P39" s="196">
        <v>1.46</v>
      </c>
      <c r="Q39" s="196">
        <v>1.57</v>
      </c>
      <c r="R39" s="196">
        <v>0.28000000000000003</v>
      </c>
      <c r="S39" s="196">
        <v>3.8</v>
      </c>
      <c r="T39" s="196">
        <v>0</v>
      </c>
      <c r="U39" s="196">
        <v>10.99</v>
      </c>
      <c r="V39" s="196">
        <v>0.18</v>
      </c>
      <c r="W39" s="196">
        <v>0.38</v>
      </c>
      <c r="X39" s="196">
        <v>0.83</v>
      </c>
      <c r="Y39" s="196">
        <v>0</v>
      </c>
      <c r="Z39" s="196">
        <v>2.35</v>
      </c>
      <c r="AA39" s="196">
        <v>0.65</v>
      </c>
      <c r="AB39" s="196">
        <v>0</v>
      </c>
      <c r="AC39" s="196">
        <v>1.25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10.45</v>
      </c>
      <c r="AJ39" s="196">
        <v>0</v>
      </c>
      <c r="AK39" s="196">
        <v>9.01</v>
      </c>
      <c r="AL39" s="196">
        <v>0</v>
      </c>
      <c r="AM39" s="196">
        <v>0</v>
      </c>
      <c r="AN39" s="196">
        <v>0</v>
      </c>
      <c r="AO39" s="196">
        <v>72</v>
      </c>
      <c r="AP39" s="196">
        <v>47.25</v>
      </c>
      <c r="AQ39" s="196">
        <v>0</v>
      </c>
      <c r="AR39" s="196">
        <v>0</v>
      </c>
      <c r="AS39" s="196">
        <v>16.690000000000001</v>
      </c>
      <c r="AT39" s="196">
        <v>21.71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10.4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2.73</v>
      </c>
      <c r="L40" s="196">
        <v>3.69</v>
      </c>
      <c r="M40" s="196">
        <v>0</v>
      </c>
      <c r="N40" s="196">
        <v>1.01</v>
      </c>
      <c r="O40" s="196">
        <v>1.67</v>
      </c>
      <c r="P40" s="196">
        <v>1.46</v>
      </c>
      <c r="Q40" s="196">
        <v>1.57</v>
      </c>
      <c r="R40" s="196">
        <v>0.28000000000000003</v>
      </c>
      <c r="S40" s="196">
        <v>3.8</v>
      </c>
      <c r="T40" s="196">
        <v>0</v>
      </c>
      <c r="U40" s="196">
        <v>10.99</v>
      </c>
      <c r="V40" s="196">
        <v>0.18</v>
      </c>
      <c r="W40" s="196">
        <v>0.38</v>
      </c>
      <c r="X40" s="196">
        <v>0.83</v>
      </c>
      <c r="Y40" s="196">
        <v>0</v>
      </c>
      <c r="Z40" s="196">
        <v>2.35</v>
      </c>
      <c r="AA40" s="196">
        <v>0.65</v>
      </c>
      <c r="AB40" s="196">
        <v>0</v>
      </c>
      <c r="AC40" s="196">
        <v>1.25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10.45</v>
      </c>
      <c r="AJ40" s="196">
        <v>0</v>
      </c>
      <c r="AK40" s="196">
        <v>9.01</v>
      </c>
      <c r="AL40" s="196">
        <v>0</v>
      </c>
      <c r="AM40" s="196">
        <v>0</v>
      </c>
      <c r="AN40" s="196">
        <v>0</v>
      </c>
      <c r="AO40" s="196">
        <v>72</v>
      </c>
      <c r="AP40" s="196">
        <v>47.25</v>
      </c>
      <c r="AQ40" s="196">
        <v>0</v>
      </c>
      <c r="AR40" s="196">
        <v>0</v>
      </c>
      <c r="AS40" s="196">
        <v>16.690000000000001</v>
      </c>
      <c r="AT40" s="196">
        <v>21.71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10.4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2.73</v>
      </c>
      <c r="L41" s="196">
        <v>2.17</v>
      </c>
      <c r="M41" s="196">
        <v>0</v>
      </c>
      <c r="N41" s="196">
        <v>1.01</v>
      </c>
      <c r="O41" s="196">
        <v>1.67</v>
      </c>
      <c r="P41" s="196">
        <v>1.46</v>
      </c>
      <c r="Q41" s="196">
        <v>1.57</v>
      </c>
      <c r="R41" s="196">
        <v>0.28000000000000003</v>
      </c>
      <c r="S41" s="196">
        <v>3.8</v>
      </c>
      <c r="T41" s="196">
        <v>0</v>
      </c>
      <c r="U41" s="196">
        <v>10.99</v>
      </c>
      <c r="V41" s="196">
        <v>0.18</v>
      </c>
      <c r="W41" s="196">
        <v>0.38</v>
      </c>
      <c r="X41" s="196">
        <v>0.83</v>
      </c>
      <c r="Y41" s="196">
        <v>0</v>
      </c>
      <c r="Z41" s="196">
        <v>2.35</v>
      </c>
      <c r="AA41" s="196">
        <v>0.65</v>
      </c>
      <c r="AB41" s="196">
        <v>0</v>
      </c>
      <c r="AC41" s="196">
        <v>1.25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10.45</v>
      </c>
      <c r="AJ41" s="196">
        <v>0</v>
      </c>
      <c r="AK41" s="196">
        <v>9.01</v>
      </c>
      <c r="AL41" s="196">
        <v>0</v>
      </c>
      <c r="AM41" s="196">
        <v>0</v>
      </c>
      <c r="AN41" s="196">
        <v>0</v>
      </c>
      <c r="AO41" s="196">
        <v>72</v>
      </c>
      <c r="AP41" s="196">
        <v>47.25</v>
      </c>
      <c r="AQ41" s="196">
        <v>0</v>
      </c>
      <c r="AR41" s="196">
        <v>0</v>
      </c>
      <c r="AS41" s="196">
        <v>16.690000000000001</v>
      </c>
      <c r="AT41" s="196">
        <v>21.71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10.4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2.73</v>
      </c>
      <c r="L42" s="196">
        <v>2.17</v>
      </c>
      <c r="M42" s="196">
        <v>0</v>
      </c>
      <c r="N42" s="196">
        <v>1.01</v>
      </c>
      <c r="O42" s="196">
        <v>1.67</v>
      </c>
      <c r="P42" s="196">
        <v>1.46</v>
      </c>
      <c r="Q42" s="196">
        <v>1.57</v>
      </c>
      <c r="R42" s="196">
        <v>0.28000000000000003</v>
      </c>
      <c r="S42" s="196">
        <v>3.8</v>
      </c>
      <c r="T42" s="196">
        <v>0</v>
      </c>
      <c r="U42" s="196">
        <v>10.99</v>
      </c>
      <c r="V42" s="196">
        <v>0.18</v>
      </c>
      <c r="W42" s="196">
        <v>0.38</v>
      </c>
      <c r="X42" s="196">
        <v>0.83</v>
      </c>
      <c r="Y42" s="196">
        <v>0</v>
      </c>
      <c r="Z42" s="196">
        <v>2.35</v>
      </c>
      <c r="AA42" s="196">
        <v>0.65</v>
      </c>
      <c r="AB42" s="196">
        <v>0</v>
      </c>
      <c r="AC42" s="196">
        <v>1.25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10.45</v>
      </c>
      <c r="AJ42" s="196">
        <v>0</v>
      </c>
      <c r="AK42" s="196">
        <v>9.01</v>
      </c>
      <c r="AL42" s="196">
        <v>0</v>
      </c>
      <c r="AM42" s="196">
        <v>0</v>
      </c>
      <c r="AN42" s="196">
        <v>0</v>
      </c>
      <c r="AO42" s="196">
        <v>72</v>
      </c>
      <c r="AP42" s="196">
        <v>47.25</v>
      </c>
      <c r="AQ42" s="196">
        <v>0</v>
      </c>
      <c r="AR42" s="196">
        <v>0</v>
      </c>
      <c r="AS42" s="196">
        <v>16.690000000000001</v>
      </c>
      <c r="AT42" s="196">
        <v>21.71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10.4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2.73</v>
      </c>
      <c r="L43" s="196">
        <v>1.21</v>
      </c>
      <c r="M43" s="196">
        <v>0</v>
      </c>
      <c r="N43" s="196">
        <v>1.01</v>
      </c>
      <c r="O43" s="196">
        <v>1.67</v>
      </c>
      <c r="P43" s="196">
        <v>1.46</v>
      </c>
      <c r="Q43" s="196">
        <v>1.57</v>
      </c>
      <c r="R43" s="196">
        <v>0.28000000000000003</v>
      </c>
      <c r="S43" s="196">
        <v>3.8</v>
      </c>
      <c r="T43" s="196">
        <v>0</v>
      </c>
      <c r="U43" s="196">
        <v>10.99</v>
      </c>
      <c r="V43" s="196">
        <v>0.18</v>
      </c>
      <c r="W43" s="196">
        <v>0.38</v>
      </c>
      <c r="X43" s="196">
        <v>0.83</v>
      </c>
      <c r="Y43" s="196">
        <v>0</v>
      </c>
      <c r="Z43" s="196">
        <v>2.35</v>
      </c>
      <c r="AA43" s="196">
        <v>0.65</v>
      </c>
      <c r="AB43" s="196">
        <v>0</v>
      </c>
      <c r="AC43" s="196">
        <v>1.25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10.45</v>
      </c>
      <c r="AJ43" s="196">
        <v>0</v>
      </c>
      <c r="AK43" s="196">
        <v>9.01</v>
      </c>
      <c r="AL43" s="196">
        <v>0</v>
      </c>
      <c r="AM43" s="196">
        <v>0</v>
      </c>
      <c r="AN43" s="196">
        <v>0</v>
      </c>
      <c r="AO43" s="196">
        <v>72</v>
      </c>
      <c r="AP43" s="196">
        <v>47.25</v>
      </c>
      <c r="AQ43" s="196">
        <v>0</v>
      </c>
      <c r="AR43" s="196">
        <v>0</v>
      </c>
      <c r="AS43" s="196">
        <v>16.690000000000001</v>
      </c>
      <c r="AT43" s="196">
        <v>21.71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10.4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2.73</v>
      </c>
      <c r="L44" s="196">
        <v>2.17</v>
      </c>
      <c r="M44" s="196">
        <v>0</v>
      </c>
      <c r="N44" s="196">
        <v>1.01</v>
      </c>
      <c r="O44" s="196">
        <v>1.67</v>
      </c>
      <c r="P44" s="196">
        <v>1.46</v>
      </c>
      <c r="Q44" s="196">
        <v>1.57</v>
      </c>
      <c r="R44" s="196">
        <v>0.28000000000000003</v>
      </c>
      <c r="S44" s="196">
        <v>3.8</v>
      </c>
      <c r="T44" s="196">
        <v>0</v>
      </c>
      <c r="U44" s="196">
        <v>10.99</v>
      </c>
      <c r="V44" s="196">
        <v>0.18</v>
      </c>
      <c r="W44" s="196">
        <v>0.38</v>
      </c>
      <c r="X44" s="196">
        <v>0.83</v>
      </c>
      <c r="Y44" s="196">
        <v>0</v>
      </c>
      <c r="Z44" s="196">
        <v>2.35</v>
      </c>
      <c r="AA44" s="196">
        <v>0.65</v>
      </c>
      <c r="AB44" s="196">
        <v>0</v>
      </c>
      <c r="AC44" s="196">
        <v>1.25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10.45</v>
      </c>
      <c r="AJ44" s="196">
        <v>0</v>
      </c>
      <c r="AK44" s="196">
        <v>9.01</v>
      </c>
      <c r="AL44" s="196">
        <v>0</v>
      </c>
      <c r="AM44" s="196">
        <v>0</v>
      </c>
      <c r="AN44" s="196">
        <v>0</v>
      </c>
      <c r="AO44" s="196">
        <v>72</v>
      </c>
      <c r="AP44" s="196">
        <v>47.25</v>
      </c>
      <c r="AQ44" s="196">
        <v>0</v>
      </c>
      <c r="AR44" s="196">
        <v>0</v>
      </c>
      <c r="AS44" s="196">
        <v>16.690000000000001</v>
      </c>
      <c r="AT44" s="196">
        <v>21.71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10.4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2.73</v>
      </c>
      <c r="L45" s="196">
        <v>2.17</v>
      </c>
      <c r="M45" s="196">
        <v>0</v>
      </c>
      <c r="N45" s="196">
        <v>1.01</v>
      </c>
      <c r="O45" s="196">
        <v>1.67</v>
      </c>
      <c r="P45" s="196">
        <v>1.46</v>
      </c>
      <c r="Q45" s="196">
        <v>1.57</v>
      </c>
      <c r="R45" s="196">
        <v>0.28000000000000003</v>
      </c>
      <c r="S45" s="196">
        <v>3.8</v>
      </c>
      <c r="T45" s="196">
        <v>0</v>
      </c>
      <c r="U45" s="196">
        <v>10.99</v>
      </c>
      <c r="V45" s="196">
        <v>0.18</v>
      </c>
      <c r="W45" s="196">
        <v>0.38</v>
      </c>
      <c r="X45" s="196">
        <v>0.83</v>
      </c>
      <c r="Y45" s="196">
        <v>0</v>
      </c>
      <c r="Z45" s="196">
        <v>2.35</v>
      </c>
      <c r="AA45" s="196">
        <v>0.65</v>
      </c>
      <c r="AB45" s="196">
        <v>0</v>
      </c>
      <c r="AC45" s="196">
        <v>1.25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10.45</v>
      </c>
      <c r="AJ45" s="196">
        <v>0</v>
      </c>
      <c r="AK45" s="196">
        <v>9.01</v>
      </c>
      <c r="AL45" s="196">
        <v>0</v>
      </c>
      <c r="AM45" s="196">
        <v>0</v>
      </c>
      <c r="AN45" s="196">
        <v>0</v>
      </c>
      <c r="AO45" s="196">
        <v>72</v>
      </c>
      <c r="AP45" s="196">
        <v>47.25</v>
      </c>
      <c r="AQ45" s="196">
        <v>0</v>
      </c>
      <c r="AR45" s="196">
        <v>0</v>
      </c>
      <c r="AS45" s="196">
        <v>16.690000000000001</v>
      </c>
      <c r="AT45" s="196">
        <v>21.71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10.4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2.73</v>
      </c>
      <c r="L46" s="196">
        <v>2.17</v>
      </c>
      <c r="M46" s="196">
        <v>0</v>
      </c>
      <c r="N46" s="196">
        <v>1.01</v>
      </c>
      <c r="O46" s="196">
        <v>1.67</v>
      </c>
      <c r="P46" s="196">
        <v>1.46</v>
      </c>
      <c r="Q46" s="196">
        <v>0.09</v>
      </c>
      <c r="R46" s="196">
        <v>0.28000000000000003</v>
      </c>
      <c r="S46" s="196">
        <v>0.22</v>
      </c>
      <c r="T46" s="196">
        <v>0</v>
      </c>
      <c r="U46" s="196">
        <v>10.99</v>
      </c>
      <c r="V46" s="196">
        <v>0.18</v>
      </c>
      <c r="W46" s="196">
        <v>0.38</v>
      </c>
      <c r="X46" s="196">
        <v>0.83</v>
      </c>
      <c r="Y46" s="196">
        <v>0</v>
      </c>
      <c r="Z46" s="196">
        <v>2.35</v>
      </c>
      <c r="AA46" s="196">
        <v>0.65</v>
      </c>
      <c r="AB46" s="196">
        <v>0</v>
      </c>
      <c r="AC46" s="196">
        <v>1.25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10.45</v>
      </c>
      <c r="AJ46" s="196">
        <v>0</v>
      </c>
      <c r="AK46" s="196">
        <v>9.01</v>
      </c>
      <c r="AL46" s="196">
        <v>0</v>
      </c>
      <c r="AM46" s="196">
        <v>0</v>
      </c>
      <c r="AN46" s="196">
        <v>0</v>
      </c>
      <c r="AO46" s="196">
        <v>72</v>
      </c>
      <c r="AP46" s="196">
        <v>47.25</v>
      </c>
      <c r="AQ46" s="196">
        <v>0</v>
      </c>
      <c r="AR46" s="196">
        <v>0</v>
      </c>
      <c r="AS46" s="196">
        <v>16.690000000000001</v>
      </c>
      <c r="AT46" s="196">
        <v>21.71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10.130000000000001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2.73</v>
      </c>
      <c r="L47" s="196">
        <v>2.17</v>
      </c>
      <c r="M47" s="196">
        <v>0</v>
      </c>
      <c r="N47" s="196">
        <v>1.01</v>
      </c>
      <c r="O47" s="196">
        <v>1.67</v>
      </c>
      <c r="P47" s="196">
        <v>1.46</v>
      </c>
      <c r="Q47" s="196">
        <v>0.08</v>
      </c>
      <c r="R47" s="196">
        <v>0.28000000000000003</v>
      </c>
      <c r="S47" s="196">
        <v>0.22</v>
      </c>
      <c r="T47" s="196">
        <v>0</v>
      </c>
      <c r="U47" s="196">
        <v>10.99</v>
      </c>
      <c r="V47" s="196">
        <v>0.18</v>
      </c>
      <c r="W47" s="196">
        <v>0.38</v>
      </c>
      <c r="X47" s="196">
        <v>0.83</v>
      </c>
      <c r="Y47" s="196">
        <v>0</v>
      </c>
      <c r="Z47" s="196">
        <v>2.35</v>
      </c>
      <c r="AA47" s="196">
        <v>0.65</v>
      </c>
      <c r="AB47" s="196">
        <v>0</v>
      </c>
      <c r="AC47" s="196">
        <v>1.55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10.45</v>
      </c>
      <c r="AJ47" s="196">
        <v>0</v>
      </c>
      <c r="AK47" s="196">
        <v>9.01</v>
      </c>
      <c r="AL47" s="196">
        <v>0</v>
      </c>
      <c r="AM47" s="196">
        <v>0</v>
      </c>
      <c r="AN47" s="196">
        <v>0</v>
      </c>
      <c r="AO47" s="196">
        <v>72</v>
      </c>
      <c r="AP47" s="196">
        <v>47.25</v>
      </c>
      <c r="AQ47" s="196">
        <v>0</v>
      </c>
      <c r="AR47" s="196">
        <v>0</v>
      </c>
      <c r="AS47" s="196">
        <v>16.690000000000001</v>
      </c>
      <c r="AT47" s="196">
        <v>21.71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10.130000000000001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2.73</v>
      </c>
      <c r="L48" s="196">
        <v>2.17</v>
      </c>
      <c r="M48" s="196">
        <v>0</v>
      </c>
      <c r="N48" s="196">
        <v>1.01</v>
      </c>
      <c r="O48" s="196">
        <v>1.67</v>
      </c>
      <c r="P48" s="196">
        <v>1.46</v>
      </c>
      <c r="Q48" s="196">
        <v>0.08</v>
      </c>
      <c r="R48" s="196">
        <v>0.28000000000000003</v>
      </c>
      <c r="S48" s="196">
        <v>0.22</v>
      </c>
      <c r="T48" s="196">
        <v>0</v>
      </c>
      <c r="U48" s="196">
        <v>10.99</v>
      </c>
      <c r="V48" s="196">
        <v>0.18</v>
      </c>
      <c r="W48" s="196">
        <v>0.38</v>
      </c>
      <c r="X48" s="196">
        <v>0.83</v>
      </c>
      <c r="Y48" s="196">
        <v>0</v>
      </c>
      <c r="Z48" s="196">
        <v>2.35</v>
      </c>
      <c r="AA48" s="196">
        <v>0.65</v>
      </c>
      <c r="AB48" s="196">
        <v>0</v>
      </c>
      <c r="AC48" s="196">
        <v>1.25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10.45</v>
      </c>
      <c r="AJ48" s="196">
        <v>0</v>
      </c>
      <c r="AK48" s="196">
        <v>9.01</v>
      </c>
      <c r="AL48" s="196">
        <v>0</v>
      </c>
      <c r="AM48" s="196">
        <v>0</v>
      </c>
      <c r="AN48" s="196">
        <v>0</v>
      </c>
      <c r="AO48" s="196">
        <v>72</v>
      </c>
      <c r="AP48" s="196">
        <v>47.25</v>
      </c>
      <c r="AQ48" s="196">
        <v>0</v>
      </c>
      <c r="AR48" s="196">
        <v>0</v>
      </c>
      <c r="AS48" s="196">
        <v>16.690000000000001</v>
      </c>
      <c r="AT48" s="196">
        <v>21.71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10.130000000000001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2.73</v>
      </c>
      <c r="L49" s="196">
        <v>2.17</v>
      </c>
      <c r="M49" s="196">
        <v>0</v>
      </c>
      <c r="N49" s="196">
        <v>1.01</v>
      </c>
      <c r="O49" s="196">
        <v>1.67</v>
      </c>
      <c r="P49" s="196">
        <v>1.46</v>
      </c>
      <c r="Q49" s="196">
        <v>0.08</v>
      </c>
      <c r="R49" s="196">
        <v>0.28000000000000003</v>
      </c>
      <c r="S49" s="196">
        <v>0.22</v>
      </c>
      <c r="T49" s="196">
        <v>0</v>
      </c>
      <c r="U49" s="196">
        <v>10.99</v>
      </c>
      <c r="V49" s="196">
        <v>0.18</v>
      </c>
      <c r="W49" s="196">
        <v>0.38</v>
      </c>
      <c r="X49" s="196">
        <v>0.83</v>
      </c>
      <c r="Y49" s="196">
        <v>0</v>
      </c>
      <c r="Z49" s="196">
        <v>2.35</v>
      </c>
      <c r="AA49" s="196">
        <v>0.65</v>
      </c>
      <c r="AB49" s="196">
        <v>0</v>
      </c>
      <c r="AC49" s="196">
        <v>1.25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10.45</v>
      </c>
      <c r="AJ49" s="196">
        <v>0</v>
      </c>
      <c r="AK49" s="196">
        <v>9.01</v>
      </c>
      <c r="AL49" s="196">
        <v>0</v>
      </c>
      <c r="AM49" s="196">
        <v>0</v>
      </c>
      <c r="AN49" s="196">
        <v>0</v>
      </c>
      <c r="AO49" s="196">
        <v>72</v>
      </c>
      <c r="AP49" s="196">
        <v>47.25</v>
      </c>
      <c r="AQ49" s="196">
        <v>0</v>
      </c>
      <c r="AR49" s="196">
        <v>0</v>
      </c>
      <c r="AS49" s="196">
        <v>16.690000000000001</v>
      </c>
      <c r="AT49" s="196">
        <v>21.71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10.130000000000001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2.73</v>
      </c>
      <c r="L50" s="196">
        <v>2.17</v>
      </c>
      <c r="M50" s="196">
        <v>0</v>
      </c>
      <c r="N50" s="196">
        <v>1.01</v>
      </c>
      <c r="O50" s="196">
        <v>1.67</v>
      </c>
      <c r="P50" s="196">
        <v>1.46</v>
      </c>
      <c r="Q50" s="196">
        <v>0.08</v>
      </c>
      <c r="R50" s="196">
        <v>0.28000000000000003</v>
      </c>
      <c r="S50" s="196">
        <v>0.22</v>
      </c>
      <c r="T50" s="196">
        <v>0</v>
      </c>
      <c r="U50" s="196">
        <v>10.99</v>
      </c>
      <c r="V50" s="196">
        <v>0.18</v>
      </c>
      <c r="W50" s="196">
        <v>0.38</v>
      </c>
      <c r="X50" s="196">
        <v>0.83</v>
      </c>
      <c r="Y50" s="196">
        <v>0</v>
      </c>
      <c r="Z50" s="196">
        <v>2.35</v>
      </c>
      <c r="AA50" s="196">
        <v>0.65</v>
      </c>
      <c r="AB50" s="196">
        <v>0</v>
      </c>
      <c r="AC50" s="196">
        <v>1.25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10.45</v>
      </c>
      <c r="AJ50" s="196">
        <v>0</v>
      </c>
      <c r="AK50" s="196">
        <v>9.01</v>
      </c>
      <c r="AL50" s="196">
        <v>0</v>
      </c>
      <c r="AM50" s="196">
        <v>0</v>
      </c>
      <c r="AN50" s="196">
        <v>0</v>
      </c>
      <c r="AO50" s="196">
        <v>72</v>
      </c>
      <c r="AP50" s="196">
        <v>47.25</v>
      </c>
      <c r="AQ50" s="196">
        <v>0</v>
      </c>
      <c r="AR50" s="196">
        <v>0</v>
      </c>
      <c r="AS50" s="196">
        <v>16.690000000000001</v>
      </c>
      <c r="AT50" s="196">
        <v>21.71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9.8699999999999992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2.73</v>
      </c>
      <c r="L51" s="196">
        <v>2.17</v>
      </c>
      <c r="M51" s="196">
        <v>0</v>
      </c>
      <c r="N51" s="196">
        <v>1.01</v>
      </c>
      <c r="O51" s="196">
        <v>1.67</v>
      </c>
      <c r="P51" s="196">
        <v>1.46</v>
      </c>
      <c r="Q51" s="196">
        <v>0.08</v>
      </c>
      <c r="R51" s="196">
        <v>0.28000000000000003</v>
      </c>
      <c r="S51" s="196">
        <v>0.22</v>
      </c>
      <c r="T51" s="196">
        <v>0</v>
      </c>
      <c r="U51" s="196">
        <v>10.99</v>
      </c>
      <c r="V51" s="196">
        <v>0.18</v>
      </c>
      <c r="W51" s="196">
        <v>0.38</v>
      </c>
      <c r="X51" s="196">
        <v>0.83</v>
      </c>
      <c r="Y51" s="196">
        <v>0</v>
      </c>
      <c r="Z51" s="196">
        <v>2.35</v>
      </c>
      <c r="AA51" s="196">
        <v>0.65</v>
      </c>
      <c r="AB51" s="196">
        <v>0</v>
      </c>
      <c r="AC51" s="196">
        <v>1.25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10.45</v>
      </c>
      <c r="AJ51" s="196">
        <v>0</v>
      </c>
      <c r="AK51" s="196">
        <v>9.01</v>
      </c>
      <c r="AL51" s="196">
        <v>0</v>
      </c>
      <c r="AM51" s="196">
        <v>0</v>
      </c>
      <c r="AN51" s="196">
        <v>0</v>
      </c>
      <c r="AO51" s="196">
        <v>72</v>
      </c>
      <c r="AP51" s="196">
        <v>47.25</v>
      </c>
      <c r="AQ51" s="196">
        <v>0</v>
      </c>
      <c r="AR51" s="196">
        <v>0</v>
      </c>
      <c r="AS51" s="196">
        <v>16.41</v>
      </c>
      <c r="AT51" s="196">
        <v>21.71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9.8699999999999992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2.73</v>
      </c>
      <c r="L52" s="196">
        <v>2.17</v>
      </c>
      <c r="M52" s="196">
        <v>0</v>
      </c>
      <c r="N52" s="196">
        <v>1.01</v>
      </c>
      <c r="O52" s="196">
        <v>1.67</v>
      </c>
      <c r="P52" s="196">
        <v>1.46</v>
      </c>
      <c r="Q52" s="196">
        <v>0.08</v>
      </c>
      <c r="R52" s="196">
        <v>0.28000000000000003</v>
      </c>
      <c r="S52" s="196">
        <v>0.22</v>
      </c>
      <c r="T52" s="196">
        <v>0</v>
      </c>
      <c r="U52" s="196">
        <v>10.99</v>
      </c>
      <c r="V52" s="196">
        <v>0.18</v>
      </c>
      <c r="W52" s="196">
        <v>0.38</v>
      </c>
      <c r="X52" s="196">
        <v>0.83</v>
      </c>
      <c r="Y52" s="196">
        <v>0</v>
      </c>
      <c r="Z52" s="196">
        <v>2.35</v>
      </c>
      <c r="AA52" s="196">
        <v>0.65</v>
      </c>
      <c r="AB52" s="196">
        <v>0</v>
      </c>
      <c r="AC52" s="196">
        <v>1.55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10.45</v>
      </c>
      <c r="AJ52" s="196">
        <v>0</v>
      </c>
      <c r="AK52" s="196">
        <v>9.01</v>
      </c>
      <c r="AL52" s="196">
        <v>0</v>
      </c>
      <c r="AM52" s="196">
        <v>0</v>
      </c>
      <c r="AN52" s="196">
        <v>0</v>
      </c>
      <c r="AO52" s="196">
        <v>72</v>
      </c>
      <c r="AP52" s="196">
        <v>47.25</v>
      </c>
      <c r="AQ52" s="196">
        <v>0</v>
      </c>
      <c r="AR52" s="196">
        <v>0</v>
      </c>
      <c r="AS52" s="196">
        <v>16.41</v>
      </c>
      <c r="AT52" s="196">
        <v>21.71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9.8699999999999992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2.73</v>
      </c>
      <c r="L53" s="196">
        <v>2.17</v>
      </c>
      <c r="M53" s="196">
        <v>0</v>
      </c>
      <c r="N53" s="196">
        <v>1.01</v>
      </c>
      <c r="O53" s="196">
        <v>1.67</v>
      </c>
      <c r="P53" s="196">
        <v>1.46</v>
      </c>
      <c r="Q53" s="196">
        <v>0.08</v>
      </c>
      <c r="R53" s="196">
        <v>0.28000000000000003</v>
      </c>
      <c r="S53" s="196">
        <v>0.22</v>
      </c>
      <c r="T53" s="196">
        <v>0</v>
      </c>
      <c r="U53" s="196">
        <v>10.99</v>
      </c>
      <c r="V53" s="196">
        <v>0.18</v>
      </c>
      <c r="W53" s="196">
        <v>0.38</v>
      </c>
      <c r="X53" s="196">
        <v>0.83</v>
      </c>
      <c r="Y53" s="196">
        <v>0</v>
      </c>
      <c r="Z53" s="196">
        <v>2.35</v>
      </c>
      <c r="AA53" s="196">
        <v>0.65</v>
      </c>
      <c r="AB53" s="196">
        <v>0</v>
      </c>
      <c r="AC53" s="196">
        <v>1.55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10.45</v>
      </c>
      <c r="AJ53" s="196">
        <v>0</v>
      </c>
      <c r="AK53" s="196">
        <v>9.01</v>
      </c>
      <c r="AL53" s="196">
        <v>0</v>
      </c>
      <c r="AM53" s="196">
        <v>0</v>
      </c>
      <c r="AN53" s="196">
        <v>0</v>
      </c>
      <c r="AO53" s="196">
        <v>72</v>
      </c>
      <c r="AP53" s="196">
        <v>47.25</v>
      </c>
      <c r="AQ53" s="196">
        <v>0</v>
      </c>
      <c r="AR53" s="196">
        <v>0</v>
      </c>
      <c r="AS53" s="196">
        <v>16.41</v>
      </c>
      <c r="AT53" s="196">
        <v>21.71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9.8699999999999992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2.73</v>
      </c>
      <c r="L54" s="196">
        <v>2.17</v>
      </c>
      <c r="M54" s="196">
        <v>0</v>
      </c>
      <c r="N54" s="196">
        <v>1.01</v>
      </c>
      <c r="O54" s="196">
        <v>1.67</v>
      </c>
      <c r="P54" s="196">
        <v>1.46</v>
      </c>
      <c r="Q54" s="196">
        <v>0.08</v>
      </c>
      <c r="R54" s="196">
        <v>0.28000000000000003</v>
      </c>
      <c r="S54" s="196">
        <v>0.22</v>
      </c>
      <c r="T54" s="196">
        <v>0</v>
      </c>
      <c r="U54" s="196">
        <v>10.99</v>
      </c>
      <c r="V54" s="196">
        <v>0.18</v>
      </c>
      <c r="W54" s="196">
        <v>0.38</v>
      </c>
      <c r="X54" s="196">
        <v>0.83</v>
      </c>
      <c r="Y54" s="196">
        <v>0</v>
      </c>
      <c r="Z54" s="196">
        <v>2.35</v>
      </c>
      <c r="AA54" s="196">
        <v>0.65</v>
      </c>
      <c r="AB54" s="196">
        <v>0</v>
      </c>
      <c r="AC54" s="196">
        <v>1.55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10.45</v>
      </c>
      <c r="AJ54" s="196">
        <v>0</v>
      </c>
      <c r="AK54" s="196">
        <v>9.01</v>
      </c>
      <c r="AL54" s="196">
        <v>0</v>
      </c>
      <c r="AM54" s="196">
        <v>0</v>
      </c>
      <c r="AN54" s="196">
        <v>0</v>
      </c>
      <c r="AO54" s="196">
        <v>72</v>
      </c>
      <c r="AP54" s="196">
        <v>47.25</v>
      </c>
      <c r="AQ54" s="196">
        <v>0</v>
      </c>
      <c r="AR54" s="196">
        <v>0</v>
      </c>
      <c r="AS54" s="196">
        <v>16.41</v>
      </c>
      <c r="AT54" s="196">
        <v>21.71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9.8699999999999992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2.73</v>
      </c>
      <c r="L55" s="196">
        <v>2.17</v>
      </c>
      <c r="M55" s="196">
        <v>0</v>
      </c>
      <c r="N55" s="196">
        <v>1.01</v>
      </c>
      <c r="O55" s="196">
        <v>1.67</v>
      </c>
      <c r="P55" s="196">
        <v>1.46</v>
      </c>
      <c r="Q55" s="196">
        <v>0.08</v>
      </c>
      <c r="R55" s="196">
        <v>0.28000000000000003</v>
      </c>
      <c r="S55" s="196">
        <v>0.22</v>
      </c>
      <c r="T55" s="196">
        <v>0</v>
      </c>
      <c r="U55" s="196">
        <v>10.99</v>
      </c>
      <c r="V55" s="196">
        <v>0.18</v>
      </c>
      <c r="W55" s="196">
        <v>0.38</v>
      </c>
      <c r="X55" s="196">
        <v>0.83</v>
      </c>
      <c r="Y55" s="196">
        <v>0</v>
      </c>
      <c r="Z55" s="196">
        <v>2.35</v>
      </c>
      <c r="AA55" s="196">
        <v>0.65</v>
      </c>
      <c r="AB55" s="196">
        <v>0</v>
      </c>
      <c r="AC55" s="196">
        <v>1.55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10.45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72</v>
      </c>
      <c r="AP55" s="196">
        <v>47.25</v>
      </c>
      <c r="AQ55" s="196">
        <v>0</v>
      </c>
      <c r="AR55" s="196">
        <v>0</v>
      </c>
      <c r="AS55" s="196">
        <v>16.27</v>
      </c>
      <c r="AT55" s="196">
        <v>21.71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9.8699999999999992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2.73</v>
      </c>
      <c r="L56" s="196">
        <v>2.17</v>
      </c>
      <c r="M56" s="196">
        <v>0</v>
      </c>
      <c r="N56" s="196">
        <v>1.01</v>
      </c>
      <c r="O56" s="196">
        <v>1.67</v>
      </c>
      <c r="P56" s="196">
        <v>1.46</v>
      </c>
      <c r="Q56" s="196">
        <v>0.08</v>
      </c>
      <c r="R56" s="196">
        <v>0.28000000000000003</v>
      </c>
      <c r="S56" s="196">
        <v>0.22</v>
      </c>
      <c r="T56" s="196">
        <v>0</v>
      </c>
      <c r="U56" s="196">
        <v>10.99</v>
      </c>
      <c r="V56" s="196">
        <v>0.18</v>
      </c>
      <c r="W56" s="196">
        <v>0.38</v>
      </c>
      <c r="X56" s="196">
        <v>0.83</v>
      </c>
      <c r="Y56" s="196">
        <v>0</v>
      </c>
      <c r="Z56" s="196">
        <v>2.35</v>
      </c>
      <c r="AA56" s="196">
        <v>0.65</v>
      </c>
      <c r="AB56" s="196">
        <v>0</v>
      </c>
      <c r="AC56" s="196">
        <v>1.55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10.45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72</v>
      </c>
      <c r="AP56" s="196">
        <v>47.25</v>
      </c>
      <c r="AQ56" s="196">
        <v>0</v>
      </c>
      <c r="AR56" s="196">
        <v>0</v>
      </c>
      <c r="AS56" s="196">
        <v>16.27</v>
      </c>
      <c r="AT56" s="196">
        <v>21.71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9.8699999999999992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2.73</v>
      </c>
      <c r="L57" s="196">
        <v>2.17</v>
      </c>
      <c r="M57" s="196">
        <v>0</v>
      </c>
      <c r="N57" s="196">
        <v>1.01</v>
      </c>
      <c r="O57" s="196">
        <v>1.67</v>
      </c>
      <c r="P57" s="196">
        <v>1.46</v>
      </c>
      <c r="Q57" s="196">
        <v>0.08</v>
      </c>
      <c r="R57" s="196">
        <v>0.28000000000000003</v>
      </c>
      <c r="S57" s="196">
        <v>0.22</v>
      </c>
      <c r="T57" s="196">
        <v>0</v>
      </c>
      <c r="U57" s="196">
        <v>10.99</v>
      </c>
      <c r="V57" s="196">
        <v>0.18</v>
      </c>
      <c r="W57" s="196">
        <v>0.38</v>
      </c>
      <c r="X57" s="196">
        <v>0.83</v>
      </c>
      <c r="Y57" s="196">
        <v>0</v>
      </c>
      <c r="Z57" s="196">
        <v>2.35</v>
      </c>
      <c r="AA57" s="196">
        <v>0.65</v>
      </c>
      <c r="AB57" s="196">
        <v>0</v>
      </c>
      <c r="AC57" s="196">
        <v>1.55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10.45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72</v>
      </c>
      <c r="AP57" s="196">
        <v>47.25</v>
      </c>
      <c r="AQ57" s="196">
        <v>0</v>
      </c>
      <c r="AR57" s="196">
        <v>0</v>
      </c>
      <c r="AS57" s="196">
        <v>16.27</v>
      </c>
      <c r="AT57" s="196">
        <v>21.71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9.8699999999999992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2.73</v>
      </c>
      <c r="L58" s="196">
        <v>2.17</v>
      </c>
      <c r="M58" s="196">
        <v>0</v>
      </c>
      <c r="N58" s="196">
        <v>1.01</v>
      </c>
      <c r="O58" s="196">
        <v>1.67</v>
      </c>
      <c r="P58" s="196">
        <v>1.46</v>
      </c>
      <c r="Q58" s="196">
        <v>0.08</v>
      </c>
      <c r="R58" s="196">
        <v>0.28000000000000003</v>
      </c>
      <c r="S58" s="196">
        <v>0.22</v>
      </c>
      <c r="T58" s="196">
        <v>0</v>
      </c>
      <c r="U58" s="196">
        <v>10.99</v>
      </c>
      <c r="V58" s="196">
        <v>0.18</v>
      </c>
      <c r="W58" s="196">
        <v>0.38</v>
      </c>
      <c r="X58" s="196">
        <v>0.83</v>
      </c>
      <c r="Y58" s="196">
        <v>0</v>
      </c>
      <c r="Z58" s="196">
        <v>2.35</v>
      </c>
      <c r="AA58" s="196">
        <v>0.65</v>
      </c>
      <c r="AB58" s="196">
        <v>0</v>
      </c>
      <c r="AC58" s="196">
        <v>1.55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10.45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72</v>
      </c>
      <c r="AP58" s="196">
        <v>47.25</v>
      </c>
      <c r="AQ58" s="196">
        <v>0</v>
      </c>
      <c r="AR58" s="196">
        <v>0</v>
      </c>
      <c r="AS58" s="196">
        <v>16.27</v>
      </c>
      <c r="AT58" s="196">
        <v>21.71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9.6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2.73</v>
      </c>
      <c r="L59" s="196">
        <v>2.17</v>
      </c>
      <c r="M59" s="196">
        <v>0</v>
      </c>
      <c r="N59" s="196">
        <v>1.01</v>
      </c>
      <c r="O59" s="196">
        <v>1.67</v>
      </c>
      <c r="P59" s="196">
        <v>1.46</v>
      </c>
      <c r="Q59" s="196">
        <v>0.08</v>
      </c>
      <c r="R59" s="196">
        <v>0.28000000000000003</v>
      </c>
      <c r="S59" s="196">
        <v>0.22</v>
      </c>
      <c r="T59" s="196">
        <v>0</v>
      </c>
      <c r="U59" s="196">
        <v>10.99</v>
      </c>
      <c r="V59" s="196">
        <v>0.18</v>
      </c>
      <c r="W59" s="196">
        <v>0.38</v>
      </c>
      <c r="X59" s="196">
        <v>0.83</v>
      </c>
      <c r="Y59" s="196">
        <v>0</v>
      </c>
      <c r="Z59" s="196">
        <v>2.35</v>
      </c>
      <c r="AA59" s="196">
        <v>0.65</v>
      </c>
      <c r="AB59" s="196">
        <v>0</v>
      </c>
      <c r="AC59" s="196">
        <v>1.55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10.45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72</v>
      </c>
      <c r="AP59" s="196">
        <v>47.25</v>
      </c>
      <c r="AQ59" s="196">
        <v>0</v>
      </c>
      <c r="AR59" s="196">
        <v>0</v>
      </c>
      <c r="AS59" s="196">
        <v>16.27</v>
      </c>
      <c r="AT59" s="196">
        <v>21.71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9.6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2.73</v>
      </c>
      <c r="L60" s="196">
        <v>2.17</v>
      </c>
      <c r="M60" s="196">
        <v>0</v>
      </c>
      <c r="N60" s="196">
        <v>1.01</v>
      </c>
      <c r="O60" s="196">
        <v>1.67</v>
      </c>
      <c r="P60" s="196">
        <v>1.46</v>
      </c>
      <c r="Q60" s="196">
        <v>0.08</v>
      </c>
      <c r="R60" s="196">
        <v>0.28000000000000003</v>
      </c>
      <c r="S60" s="196">
        <v>0.22</v>
      </c>
      <c r="T60" s="196">
        <v>0</v>
      </c>
      <c r="U60" s="196">
        <v>10.99</v>
      </c>
      <c r="V60" s="196">
        <v>0.18</v>
      </c>
      <c r="W60" s="196">
        <v>0.38</v>
      </c>
      <c r="X60" s="196">
        <v>0.83</v>
      </c>
      <c r="Y60" s="196">
        <v>0</v>
      </c>
      <c r="Z60" s="196">
        <v>2.35</v>
      </c>
      <c r="AA60" s="196">
        <v>0.65</v>
      </c>
      <c r="AB60" s="196">
        <v>0</v>
      </c>
      <c r="AC60" s="196">
        <v>1.55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10.45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72</v>
      </c>
      <c r="AP60" s="196">
        <v>47.25</v>
      </c>
      <c r="AQ60" s="196">
        <v>0</v>
      </c>
      <c r="AR60" s="196">
        <v>0</v>
      </c>
      <c r="AS60" s="196">
        <v>16.27</v>
      </c>
      <c r="AT60" s="196">
        <v>21.71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9.6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2.73</v>
      </c>
      <c r="L61" s="196">
        <v>2.17</v>
      </c>
      <c r="M61" s="196">
        <v>0</v>
      </c>
      <c r="N61" s="196">
        <v>1.01</v>
      </c>
      <c r="O61" s="196">
        <v>1.67</v>
      </c>
      <c r="P61" s="196">
        <v>1.46</v>
      </c>
      <c r="Q61" s="196">
        <v>0.08</v>
      </c>
      <c r="R61" s="196">
        <v>0.28000000000000003</v>
      </c>
      <c r="S61" s="196">
        <v>0.22</v>
      </c>
      <c r="T61" s="196">
        <v>0</v>
      </c>
      <c r="U61" s="196">
        <v>10.99</v>
      </c>
      <c r="V61" s="196">
        <v>0.18</v>
      </c>
      <c r="W61" s="196">
        <v>0.38</v>
      </c>
      <c r="X61" s="196">
        <v>0.83</v>
      </c>
      <c r="Y61" s="196">
        <v>0</v>
      </c>
      <c r="Z61" s="196">
        <v>2.35</v>
      </c>
      <c r="AA61" s="196">
        <v>0.65</v>
      </c>
      <c r="AB61" s="196">
        <v>0</v>
      </c>
      <c r="AC61" s="196">
        <v>1.55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10.45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72</v>
      </c>
      <c r="AP61" s="196">
        <v>47.25</v>
      </c>
      <c r="AQ61" s="196">
        <v>0</v>
      </c>
      <c r="AR61" s="196">
        <v>0</v>
      </c>
      <c r="AS61" s="196">
        <v>16.27</v>
      </c>
      <c r="AT61" s="196">
        <v>21.71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9.6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2.73</v>
      </c>
      <c r="L62" s="196">
        <v>2.17</v>
      </c>
      <c r="M62" s="196">
        <v>0</v>
      </c>
      <c r="N62" s="196">
        <v>1.01</v>
      </c>
      <c r="O62" s="196">
        <v>1.67</v>
      </c>
      <c r="P62" s="196">
        <v>1.46</v>
      </c>
      <c r="Q62" s="196">
        <v>0.08</v>
      </c>
      <c r="R62" s="196">
        <v>0.28000000000000003</v>
      </c>
      <c r="S62" s="196">
        <v>0.22</v>
      </c>
      <c r="T62" s="196">
        <v>0</v>
      </c>
      <c r="U62" s="196">
        <v>10.99</v>
      </c>
      <c r="V62" s="196">
        <v>0.18</v>
      </c>
      <c r="W62" s="196">
        <v>0.38</v>
      </c>
      <c r="X62" s="196">
        <v>0.83</v>
      </c>
      <c r="Y62" s="196">
        <v>0</v>
      </c>
      <c r="Z62" s="196">
        <v>2.35</v>
      </c>
      <c r="AA62" s="196">
        <v>0.65</v>
      </c>
      <c r="AB62" s="196">
        <v>0</v>
      </c>
      <c r="AC62" s="196">
        <v>1.55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10.45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72</v>
      </c>
      <c r="AP62" s="196">
        <v>47.25</v>
      </c>
      <c r="AQ62" s="196">
        <v>0</v>
      </c>
      <c r="AR62" s="196">
        <v>0</v>
      </c>
      <c r="AS62" s="196">
        <v>16.27</v>
      </c>
      <c r="AT62" s="196">
        <v>21.71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9.6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2.73</v>
      </c>
      <c r="L63" s="196">
        <v>3.05</v>
      </c>
      <c r="M63" s="196">
        <v>0</v>
      </c>
      <c r="N63" s="196">
        <v>1.01</v>
      </c>
      <c r="O63" s="196">
        <v>1.67</v>
      </c>
      <c r="P63" s="196">
        <v>1.46</v>
      </c>
      <c r="Q63" s="196">
        <v>0.08</v>
      </c>
      <c r="R63" s="196">
        <v>0.28000000000000003</v>
      </c>
      <c r="S63" s="196">
        <v>0.22</v>
      </c>
      <c r="T63" s="196">
        <v>0</v>
      </c>
      <c r="U63" s="196">
        <v>10.99</v>
      </c>
      <c r="V63" s="196">
        <v>0.18</v>
      </c>
      <c r="W63" s="196">
        <v>0.38</v>
      </c>
      <c r="X63" s="196">
        <v>0.83</v>
      </c>
      <c r="Y63" s="196">
        <v>0</v>
      </c>
      <c r="Z63" s="196">
        <v>2.35</v>
      </c>
      <c r="AA63" s="196">
        <v>0.65</v>
      </c>
      <c r="AB63" s="196">
        <v>0</v>
      </c>
      <c r="AC63" s="196">
        <v>1.55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10.45</v>
      </c>
      <c r="AJ63" s="196">
        <v>0</v>
      </c>
      <c r="AK63" s="196">
        <v>12.6</v>
      </c>
      <c r="AL63" s="196">
        <v>0</v>
      </c>
      <c r="AM63" s="196">
        <v>0</v>
      </c>
      <c r="AN63" s="196">
        <v>0</v>
      </c>
      <c r="AO63" s="196">
        <v>72</v>
      </c>
      <c r="AP63" s="196">
        <v>47.25</v>
      </c>
      <c r="AQ63" s="196">
        <v>0</v>
      </c>
      <c r="AR63" s="196">
        <v>0</v>
      </c>
      <c r="AS63" s="196">
        <v>16.27</v>
      </c>
      <c r="AT63" s="196">
        <v>21.71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9.6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2.73</v>
      </c>
      <c r="L64" s="196">
        <v>2.17</v>
      </c>
      <c r="M64" s="196">
        <v>0</v>
      </c>
      <c r="N64" s="196">
        <v>1.01</v>
      </c>
      <c r="O64" s="196">
        <v>1.67</v>
      </c>
      <c r="P64" s="196">
        <v>1.46</v>
      </c>
      <c r="Q64" s="196">
        <v>0.08</v>
      </c>
      <c r="R64" s="196">
        <v>0.28000000000000003</v>
      </c>
      <c r="S64" s="196">
        <v>0.22</v>
      </c>
      <c r="T64" s="196">
        <v>0</v>
      </c>
      <c r="U64" s="196">
        <v>10.99</v>
      </c>
      <c r="V64" s="196">
        <v>0.18</v>
      </c>
      <c r="W64" s="196">
        <v>0.38</v>
      </c>
      <c r="X64" s="196">
        <v>0.83</v>
      </c>
      <c r="Y64" s="196">
        <v>0</v>
      </c>
      <c r="Z64" s="196">
        <v>2.35</v>
      </c>
      <c r="AA64" s="196">
        <v>0.65</v>
      </c>
      <c r="AB64" s="196">
        <v>0</v>
      </c>
      <c r="AC64" s="196">
        <v>1.55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10.45</v>
      </c>
      <c r="AJ64" s="196">
        <v>0</v>
      </c>
      <c r="AK64" s="196">
        <v>12.6</v>
      </c>
      <c r="AL64" s="196">
        <v>0</v>
      </c>
      <c r="AM64" s="196">
        <v>0</v>
      </c>
      <c r="AN64" s="196">
        <v>0</v>
      </c>
      <c r="AO64" s="196">
        <v>72</v>
      </c>
      <c r="AP64" s="196">
        <v>47.25</v>
      </c>
      <c r="AQ64" s="196">
        <v>0</v>
      </c>
      <c r="AR64" s="196">
        <v>0</v>
      </c>
      <c r="AS64" s="196">
        <v>16.27</v>
      </c>
      <c r="AT64" s="196">
        <v>21.71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9.6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2.73</v>
      </c>
      <c r="L65" s="196">
        <v>2.17</v>
      </c>
      <c r="M65" s="196">
        <v>0</v>
      </c>
      <c r="N65" s="196">
        <v>1.01</v>
      </c>
      <c r="O65" s="196">
        <v>1.67</v>
      </c>
      <c r="P65" s="196">
        <v>1.46</v>
      </c>
      <c r="Q65" s="196">
        <v>0.08</v>
      </c>
      <c r="R65" s="196">
        <v>0.28000000000000003</v>
      </c>
      <c r="S65" s="196">
        <v>0.22</v>
      </c>
      <c r="T65" s="196">
        <v>0</v>
      </c>
      <c r="U65" s="196">
        <v>10.99</v>
      </c>
      <c r="V65" s="196">
        <v>0.18</v>
      </c>
      <c r="W65" s="196">
        <v>0.38</v>
      </c>
      <c r="X65" s="196">
        <v>0.83</v>
      </c>
      <c r="Y65" s="196">
        <v>0</v>
      </c>
      <c r="Z65" s="196">
        <v>2.35</v>
      </c>
      <c r="AA65" s="196">
        <v>0.65</v>
      </c>
      <c r="AB65" s="196">
        <v>0</v>
      </c>
      <c r="AC65" s="196">
        <v>1.55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10.45</v>
      </c>
      <c r="AJ65" s="196">
        <v>0</v>
      </c>
      <c r="AK65" s="196">
        <v>12.6</v>
      </c>
      <c r="AL65" s="196">
        <v>0</v>
      </c>
      <c r="AM65" s="196">
        <v>0</v>
      </c>
      <c r="AN65" s="196">
        <v>0</v>
      </c>
      <c r="AO65" s="196">
        <v>72</v>
      </c>
      <c r="AP65" s="196">
        <v>47.25</v>
      </c>
      <c r="AQ65" s="196">
        <v>0</v>
      </c>
      <c r="AR65" s="196">
        <v>0</v>
      </c>
      <c r="AS65" s="196">
        <v>16.27</v>
      </c>
      <c r="AT65" s="196">
        <v>21.71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9.6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2.73</v>
      </c>
      <c r="L66" s="196">
        <v>2.17</v>
      </c>
      <c r="M66" s="196">
        <v>0</v>
      </c>
      <c r="N66" s="196">
        <v>1.01</v>
      </c>
      <c r="O66" s="196">
        <v>1.67</v>
      </c>
      <c r="P66" s="196">
        <v>1.46</v>
      </c>
      <c r="Q66" s="196">
        <v>0.08</v>
      </c>
      <c r="R66" s="196">
        <v>0.28000000000000003</v>
      </c>
      <c r="S66" s="196">
        <v>0.22</v>
      </c>
      <c r="T66" s="196">
        <v>0</v>
      </c>
      <c r="U66" s="196">
        <v>10.99</v>
      </c>
      <c r="V66" s="196">
        <v>0.18</v>
      </c>
      <c r="W66" s="196">
        <v>0.38</v>
      </c>
      <c r="X66" s="196">
        <v>0.83</v>
      </c>
      <c r="Y66" s="196">
        <v>0</v>
      </c>
      <c r="Z66" s="196">
        <v>2.35</v>
      </c>
      <c r="AA66" s="196">
        <v>0.65</v>
      </c>
      <c r="AB66" s="196">
        <v>0</v>
      </c>
      <c r="AC66" s="196">
        <v>1.55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10.45</v>
      </c>
      <c r="AJ66" s="196">
        <v>0</v>
      </c>
      <c r="AK66" s="196">
        <v>12.6</v>
      </c>
      <c r="AL66" s="196">
        <v>0</v>
      </c>
      <c r="AM66" s="196">
        <v>0</v>
      </c>
      <c r="AN66" s="196">
        <v>0</v>
      </c>
      <c r="AO66" s="196">
        <v>72</v>
      </c>
      <c r="AP66" s="196">
        <v>47.25</v>
      </c>
      <c r="AQ66" s="196">
        <v>0</v>
      </c>
      <c r="AR66" s="196">
        <v>0</v>
      </c>
      <c r="AS66" s="196">
        <v>16.27</v>
      </c>
      <c r="AT66" s="196">
        <v>21.71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9.6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2.73</v>
      </c>
      <c r="L67" s="196">
        <v>2.17</v>
      </c>
      <c r="M67" s="196">
        <v>0</v>
      </c>
      <c r="N67" s="196">
        <v>1.01</v>
      </c>
      <c r="O67" s="196">
        <v>1.67</v>
      </c>
      <c r="P67" s="196">
        <v>1.46</v>
      </c>
      <c r="Q67" s="196">
        <v>0.08</v>
      </c>
      <c r="R67" s="196">
        <v>0.28000000000000003</v>
      </c>
      <c r="S67" s="196">
        <v>0.22</v>
      </c>
      <c r="T67" s="196">
        <v>0</v>
      </c>
      <c r="U67" s="196">
        <v>10.99</v>
      </c>
      <c r="V67" s="196">
        <v>0.18</v>
      </c>
      <c r="W67" s="196">
        <v>0.38</v>
      </c>
      <c r="X67" s="196">
        <v>0.83</v>
      </c>
      <c r="Y67" s="196">
        <v>0</v>
      </c>
      <c r="Z67" s="196">
        <v>2.35</v>
      </c>
      <c r="AA67" s="196">
        <v>0.65</v>
      </c>
      <c r="AB67" s="196">
        <v>0</v>
      </c>
      <c r="AC67" s="196">
        <v>1.55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10.45</v>
      </c>
      <c r="AJ67" s="196">
        <v>0</v>
      </c>
      <c r="AK67" s="196">
        <v>14.01</v>
      </c>
      <c r="AL67" s="196">
        <v>0</v>
      </c>
      <c r="AM67" s="196">
        <v>0</v>
      </c>
      <c r="AN67" s="196">
        <v>0</v>
      </c>
      <c r="AO67" s="196">
        <v>72</v>
      </c>
      <c r="AP67" s="196">
        <v>47.25</v>
      </c>
      <c r="AQ67" s="196">
        <v>0</v>
      </c>
      <c r="AR67" s="196">
        <v>0</v>
      </c>
      <c r="AS67" s="196">
        <v>16.27</v>
      </c>
      <c r="AT67" s="196">
        <v>21.71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9.6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2.73</v>
      </c>
      <c r="L68" s="196">
        <v>2.17</v>
      </c>
      <c r="M68" s="196">
        <v>0</v>
      </c>
      <c r="N68" s="196">
        <v>1.01</v>
      </c>
      <c r="O68" s="196">
        <v>1.67</v>
      </c>
      <c r="P68" s="196">
        <v>1.46</v>
      </c>
      <c r="Q68" s="196">
        <v>0.08</v>
      </c>
      <c r="R68" s="196">
        <v>0.28000000000000003</v>
      </c>
      <c r="S68" s="196">
        <v>0.22</v>
      </c>
      <c r="T68" s="196">
        <v>0</v>
      </c>
      <c r="U68" s="196">
        <v>10.99</v>
      </c>
      <c r="V68" s="196">
        <v>0.18</v>
      </c>
      <c r="W68" s="196">
        <v>0.38</v>
      </c>
      <c r="X68" s="196">
        <v>0.83</v>
      </c>
      <c r="Y68" s="196">
        <v>0</v>
      </c>
      <c r="Z68" s="196">
        <v>2.35</v>
      </c>
      <c r="AA68" s="196">
        <v>0.65</v>
      </c>
      <c r="AB68" s="196">
        <v>0</v>
      </c>
      <c r="AC68" s="196">
        <v>1.55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10.45</v>
      </c>
      <c r="AJ68" s="196">
        <v>0</v>
      </c>
      <c r="AK68" s="196">
        <v>14.01</v>
      </c>
      <c r="AL68" s="196">
        <v>0</v>
      </c>
      <c r="AM68" s="196">
        <v>0</v>
      </c>
      <c r="AN68" s="196">
        <v>0</v>
      </c>
      <c r="AO68" s="196">
        <v>72</v>
      </c>
      <c r="AP68" s="196">
        <v>47.25</v>
      </c>
      <c r="AQ68" s="196">
        <v>0</v>
      </c>
      <c r="AR68" s="196">
        <v>0</v>
      </c>
      <c r="AS68" s="196">
        <v>16.27</v>
      </c>
      <c r="AT68" s="196">
        <v>21.71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9.6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2.73</v>
      </c>
      <c r="L69" s="196">
        <v>2.17</v>
      </c>
      <c r="M69" s="196">
        <v>0</v>
      </c>
      <c r="N69" s="196">
        <v>1.01</v>
      </c>
      <c r="O69" s="196">
        <v>1.67</v>
      </c>
      <c r="P69" s="196">
        <v>1.46</v>
      </c>
      <c r="Q69" s="196">
        <v>0.08</v>
      </c>
      <c r="R69" s="196">
        <v>0.28000000000000003</v>
      </c>
      <c r="S69" s="196">
        <v>0.22</v>
      </c>
      <c r="T69" s="196">
        <v>0</v>
      </c>
      <c r="U69" s="196">
        <v>10.99</v>
      </c>
      <c r="V69" s="196">
        <v>0.18</v>
      </c>
      <c r="W69" s="196">
        <v>0.38</v>
      </c>
      <c r="X69" s="196">
        <v>0.83</v>
      </c>
      <c r="Y69" s="196">
        <v>0</v>
      </c>
      <c r="Z69" s="196">
        <v>2.35</v>
      </c>
      <c r="AA69" s="196">
        <v>0.65</v>
      </c>
      <c r="AB69" s="196">
        <v>0</v>
      </c>
      <c r="AC69" s="196">
        <v>1.55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10.45</v>
      </c>
      <c r="AJ69" s="196">
        <v>0</v>
      </c>
      <c r="AK69" s="196">
        <v>14.01</v>
      </c>
      <c r="AL69" s="196">
        <v>0</v>
      </c>
      <c r="AM69" s="196">
        <v>0</v>
      </c>
      <c r="AN69" s="196">
        <v>0</v>
      </c>
      <c r="AO69" s="196">
        <v>72</v>
      </c>
      <c r="AP69" s="196">
        <v>47.25</v>
      </c>
      <c r="AQ69" s="196">
        <v>0</v>
      </c>
      <c r="AR69" s="196">
        <v>0</v>
      </c>
      <c r="AS69" s="196">
        <v>16.27</v>
      </c>
      <c r="AT69" s="196">
        <v>21.71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9.6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2.73</v>
      </c>
      <c r="L70" s="196">
        <v>2.17</v>
      </c>
      <c r="M70" s="196">
        <v>0</v>
      </c>
      <c r="N70" s="196">
        <v>1.01</v>
      </c>
      <c r="O70" s="196">
        <v>1.67</v>
      </c>
      <c r="P70" s="196">
        <v>1.46</v>
      </c>
      <c r="Q70" s="196">
        <v>0.08</v>
      </c>
      <c r="R70" s="196">
        <v>0.28000000000000003</v>
      </c>
      <c r="S70" s="196">
        <v>0.22</v>
      </c>
      <c r="T70" s="196">
        <v>0</v>
      </c>
      <c r="U70" s="196">
        <v>10.99</v>
      </c>
      <c r="V70" s="196">
        <v>0.18</v>
      </c>
      <c r="W70" s="196">
        <v>0.38</v>
      </c>
      <c r="X70" s="196">
        <v>0.83</v>
      </c>
      <c r="Y70" s="196">
        <v>0</v>
      </c>
      <c r="Z70" s="196">
        <v>2.35</v>
      </c>
      <c r="AA70" s="196">
        <v>0.65</v>
      </c>
      <c r="AB70" s="196">
        <v>0</v>
      </c>
      <c r="AC70" s="196">
        <v>1.55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10.45</v>
      </c>
      <c r="AJ70" s="196">
        <v>0</v>
      </c>
      <c r="AK70" s="196">
        <v>14.01</v>
      </c>
      <c r="AL70" s="196">
        <v>0</v>
      </c>
      <c r="AM70" s="196">
        <v>0</v>
      </c>
      <c r="AN70" s="196">
        <v>0</v>
      </c>
      <c r="AO70" s="196">
        <v>72</v>
      </c>
      <c r="AP70" s="196">
        <v>47.25</v>
      </c>
      <c r="AQ70" s="196">
        <v>0</v>
      </c>
      <c r="AR70" s="196">
        <v>0</v>
      </c>
      <c r="AS70" s="196">
        <v>16.27</v>
      </c>
      <c r="AT70" s="196">
        <v>21.71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9.6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2.73</v>
      </c>
      <c r="L71" s="196">
        <v>2.17</v>
      </c>
      <c r="M71" s="196">
        <v>0</v>
      </c>
      <c r="N71" s="196">
        <v>1.01</v>
      </c>
      <c r="O71" s="196">
        <v>1.67</v>
      </c>
      <c r="P71" s="196">
        <v>1.46</v>
      </c>
      <c r="Q71" s="196">
        <v>0.08</v>
      </c>
      <c r="R71" s="196">
        <v>0.28000000000000003</v>
      </c>
      <c r="S71" s="196">
        <v>0.22</v>
      </c>
      <c r="T71" s="196">
        <v>0</v>
      </c>
      <c r="U71" s="196">
        <v>10.99</v>
      </c>
      <c r="V71" s="196">
        <v>0.18</v>
      </c>
      <c r="W71" s="196">
        <v>0.27</v>
      </c>
      <c r="X71" s="196">
        <v>0.83</v>
      </c>
      <c r="Y71" s="196">
        <v>0</v>
      </c>
      <c r="Z71" s="196">
        <v>2.35</v>
      </c>
      <c r="AA71" s="196">
        <v>0.65</v>
      </c>
      <c r="AB71" s="196">
        <v>0</v>
      </c>
      <c r="AC71" s="196">
        <v>1.55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10.45</v>
      </c>
      <c r="AJ71" s="196">
        <v>0</v>
      </c>
      <c r="AK71" s="196">
        <v>1.8</v>
      </c>
      <c r="AL71" s="196">
        <v>0</v>
      </c>
      <c r="AM71" s="196">
        <v>0</v>
      </c>
      <c r="AN71" s="196">
        <v>0</v>
      </c>
      <c r="AO71" s="196">
        <v>72</v>
      </c>
      <c r="AP71" s="196">
        <v>47.25</v>
      </c>
      <c r="AQ71" s="196">
        <v>0</v>
      </c>
      <c r="AR71" s="196">
        <v>0</v>
      </c>
      <c r="AS71" s="196">
        <v>16.27</v>
      </c>
      <c r="AT71" s="196">
        <v>21.71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9.6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2.73</v>
      </c>
      <c r="L72" s="196">
        <v>2.17</v>
      </c>
      <c r="M72" s="196">
        <v>0</v>
      </c>
      <c r="N72" s="196">
        <v>1.01</v>
      </c>
      <c r="O72" s="196">
        <v>1.67</v>
      </c>
      <c r="P72" s="196">
        <v>1.46</v>
      </c>
      <c r="Q72" s="196">
        <v>0.08</v>
      </c>
      <c r="R72" s="196">
        <v>0.28000000000000003</v>
      </c>
      <c r="S72" s="196">
        <v>0.22</v>
      </c>
      <c r="T72" s="196">
        <v>0</v>
      </c>
      <c r="U72" s="196">
        <v>10.99</v>
      </c>
      <c r="V72" s="196">
        <v>0.18</v>
      </c>
      <c r="W72" s="196">
        <v>0.27</v>
      </c>
      <c r="X72" s="196">
        <v>0.83</v>
      </c>
      <c r="Y72" s="196">
        <v>0</v>
      </c>
      <c r="Z72" s="196">
        <v>2.35</v>
      </c>
      <c r="AA72" s="196">
        <v>0.65</v>
      </c>
      <c r="AB72" s="196">
        <v>0</v>
      </c>
      <c r="AC72" s="196">
        <v>1.55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10.45</v>
      </c>
      <c r="AJ72" s="196">
        <v>0</v>
      </c>
      <c r="AK72" s="196">
        <v>1.8</v>
      </c>
      <c r="AL72" s="196">
        <v>0</v>
      </c>
      <c r="AM72" s="196">
        <v>0</v>
      </c>
      <c r="AN72" s="196">
        <v>0</v>
      </c>
      <c r="AO72" s="196">
        <v>72</v>
      </c>
      <c r="AP72" s="196">
        <v>47.25</v>
      </c>
      <c r="AQ72" s="196">
        <v>0</v>
      </c>
      <c r="AR72" s="196">
        <v>0</v>
      </c>
      <c r="AS72" s="196">
        <v>16.27</v>
      </c>
      <c r="AT72" s="196">
        <v>21.71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9.6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2.73</v>
      </c>
      <c r="L73" s="196">
        <v>2.17</v>
      </c>
      <c r="M73" s="196">
        <v>0</v>
      </c>
      <c r="N73" s="196">
        <v>1.01</v>
      </c>
      <c r="O73" s="196">
        <v>1.67</v>
      </c>
      <c r="P73" s="196">
        <v>1.46</v>
      </c>
      <c r="Q73" s="196">
        <v>0.08</v>
      </c>
      <c r="R73" s="196">
        <v>0.28000000000000003</v>
      </c>
      <c r="S73" s="196">
        <v>0.22</v>
      </c>
      <c r="T73" s="196">
        <v>0</v>
      </c>
      <c r="U73" s="196">
        <v>10.99</v>
      </c>
      <c r="V73" s="196">
        <v>0.18</v>
      </c>
      <c r="W73" s="196">
        <v>0.27</v>
      </c>
      <c r="X73" s="196">
        <v>0.83</v>
      </c>
      <c r="Y73" s="196">
        <v>0</v>
      </c>
      <c r="Z73" s="196">
        <v>2.35</v>
      </c>
      <c r="AA73" s="196">
        <v>0.65</v>
      </c>
      <c r="AB73" s="196">
        <v>0</v>
      </c>
      <c r="AC73" s="196">
        <v>1.55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10.45</v>
      </c>
      <c r="AJ73" s="196">
        <v>0</v>
      </c>
      <c r="AK73" s="196">
        <v>1.77</v>
      </c>
      <c r="AL73" s="196">
        <v>0</v>
      </c>
      <c r="AM73" s="196">
        <v>0</v>
      </c>
      <c r="AN73" s="196">
        <v>0</v>
      </c>
      <c r="AO73" s="196">
        <v>72</v>
      </c>
      <c r="AP73" s="196">
        <v>47.25</v>
      </c>
      <c r="AQ73" s="196">
        <v>0</v>
      </c>
      <c r="AR73" s="196">
        <v>0</v>
      </c>
      <c r="AS73" s="196">
        <v>16.27</v>
      </c>
      <c r="AT73" s="196">
        <v>21.71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9.6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2.73</v>
      </c>
      <c r="L74" s="196">
        <v>2.17</v>
      </c>
      <c r="M74" s="196">
        <v>0</v>
      </c>
      <c r="N74" s="196">
        <v>1.01</v>
      </c>
      <c r="O74" s="196">
        <v>1.67</v>
      </c>
      <c r="P74" s="196">
        <v>1.46</v>
      </c>
      <c r="Q74" s="196">
        <v>0.08</v>
      </c>
      <c r="R74" s="196">
        <v>0.28000000000000003</v>
      </c>
      <c r="S74" s="196">
        <v>0.22</v>
      </c>
      <c r="T74" s="196">
        <v>0</v>
      </c>
      <c r="U74" s="196">
        <v>10.99</v>
      </c>
      <c r="V74" s="196">
        <v>0.18</v>
      </c>
      <c r="W74" s="196">
        <v>0.27</v>
      </c>
      <c r="X74" s="196">
        <v>0.83</v>
      </c>
      <c r="Y74" s="196">
        <v>0</v>
      </c>
      <c r="Z74" s="196">
        <v>2.35</v>
      </c>
      <c r="AA74" s="196">
        <v>0.65</v>
      </c>
      <c r="AB74" s="196">
        <v>0</v>
      </c>
      <c r="AC74" s="196">
        <v>1.55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10.45</v>
      </c>
      <c r="AJ74" s="196">
        <v>0</v>
      </c>
      <c r="AK74" s="196">
        <v>1.77</v>
      </c>
      <c r="AL74" s="196">
        <v>0</v>
      </c>
      <c r="AM74" s="196">
        <v>0</v>
      </c>
      <c r="AN74" s="196">
        <v>0</v>
      </c>
      <c r="AO74" s="196">
        <v>72</v>
      </c>
      <c r="AP74" s="196">
        <v>47.25</v>
      </c>
      <c r="AQ74" s="196">
        <v>0</v>
      </c>
      <c r="AR74" s="196">
        <v>0</v>
      </c>
      <c r="AS74" s="196">
        <v>16.27</v>
      </c>
      <c r="AT74" s="196">
        <v>21.71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9.6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2.73</v>
      </c>
      <c r="L75" s="196">
        <v>2.17</v>
      </c>
      <c r="M75" s="196">
        <v>0</v>
      </c>
      <c r="N75" s="196">
        <v>1.01</v>
      </c>
      <c r="O75" s="196">
        <v>1.67</v>
      </c>
      <c r="P75" s="196">
        <v>1.46</v>
      </c>
      <c r="Q75" s="196">
        <v>0.08</v>
      </c>
      <c r="R75" s="196">
        <v>0.28000000000000003</v>
      </c>
      <c r="S75" s="196">
        <v>0.22</v>
      </c>
      <c r="T75" s="196">
        <v>0</v>
      </c>
      <c r="U75" s="196">
        <v>10.99</v>
      </c>
      <c r="V75" s="196">
        <v>0.18</v>
      </c>
      <c r="W75" s="196">
        <v>0.27</v>
      </c>
      <c r="X75" s="196">
        <v>0.83</v>
      </c>
      <c r="Y75" s="196">
        <v>0</v>
      </c>
      <c r="Z75" s="196">
        <v>2.35</v>
      </c>
      <c r="AA75" s="196">
        <v>0.65</v>
      </c>
      <c r="AB75" s="196">
        <v>0</v>
      </c>
      <c r="AC75" s="196">
        <v>1.55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10.45</v>
      </c>
      <c r="AJ75" s="196">
        <v>0</v>
      </c>
      <c r="AK75" s="196">
        <v>0.87</v>
      </c>
      <c r="AL75" s="196">
        <v>0</v>
      </c>
      <c r="AM75" s="196">
        <v>0</v>
      </c>
      <c r="AN75" s="196">
        <v>0</v>
      </c>
      <c r="AO75" s="196">
        <v>72</v>
      </c>
      <c r="AP75" s="196">
        <v>47.25</v>
      </c>
      <c r="AQ75" s="196">
        <v>0</v>
      </c>
      <c r="AR75" s="196">
        <v>0</v>
      </c>
      <c r="AS75" s="196">
        <v>16.27</v>
      </c>
      <c r="AT75" s="196">
        <v>21.71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9.8699999999999992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2.73</v>
      </c>
      <c r="L76" s="196">
        <v>2.17</v>
      </c>
      <c r="M76" s="196">
        <v>0</v>
      </c>
      <c r="N76" s="196">
        <v>1.01</v>
      </c>
      <c r="O76" s="196">
        <v>1.67</v>
      </c>
      <c r="P76" s="196">
        <v>1.46</v>
      </c>
      <c r="Q76" s="196">
        <v>0.08</v>
      </c>
      <c r="R76" s="196">
        <v>0.28000000000000003</v>
      </c>
      <c r="S76" s="196">
        <v>0.22</v>
      </c>
      <c r="T76" s="196">
        <v>0</v>
      </c>
      <c r="U76" s="196">
        <v>10.99</v>
      </c>
      <c r="V76" s="196">
        <v>0.18</v>
      </c>
      <c r="W76" s="196">
        <v>0.27</v>
      </c>
      <c r="X76" s="196">
        <v>0.83</v>
      </c>
      <c r="Y76" s="196">
        <v>0</v>
      </c>
      <c r="Z76" s="196">
        <v>2.35</v>
      </c>
      <c r="AA76" s="196">
        <v>0.65</v>
      </c>
      <c r="AB76" s="196">
        <v>0</v>
      </c>
      <c r="AC76" s="196">
        <v>1.55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10.45</v>
      </c>
      <c r="AJ76" s="196">
        <v>0</v>
      </c>
      <c r="AK76" s="196">
        <v>0.87</v>
      </c>
      <c r="AL76" s="196">
        <v>0</v>
      </c>
      <c r="AM76" s="196">
        <v>0</v>
      </c>
      <c r="AN76" s="196">
        <v>0</v>
      </c>
      <c r="AO76" s="196">
        <v>72</v>
      </c>
      <c r="AP76" s="196">
        <v>47.25</v>
      </c>
      <c r="AQ76" s="196">
        <v>0</v>
      </c>
      <c r="AR76" s="196">
        <v>0</v>
      </c>
      <c r="AS76" s="196">
        <v>16.27</v>
      </c>
      <c r="AT76" s="196">
        <v>21.71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9.8699999999999992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2.73</v>
      </c>
      <c r="L77" s="196">
        <v>2.17</v>
      </c>
      <c r="M77" s="196">
        <v>0</v>
      </c>
      <c r="N77" s="196">
        <v>1.01</v>
      </c>
      <c r="O77" s="196">
        <v>1.67</v>
      </c>
      <c r="P77" s="196">
        <v>1.46</v>
      </c>
      <c r="Q77" s="196">
        <v>0.08</v>
      </c>
      <c r="R77" s="196">
        <v>0.28000000000000003</v>
      </c>
      <c r="S77" s="196">
        <v>0.22</v>
      </c>
      <c r="T77" s="196">
        <v>0</v>
      </c>
      <c r="U77" s="196">
        <v>10.99</v>
      </c>
      <c r="V77" s="196">
        <v>0.18</v>
      </c>
      <c r="W77" s="196">
        <v>0.27</v>
      </c>
      <c r="X77" s="196">
        <v>0.83</v>
      </c>
      <c r="Y77" s="196">
        <v>0</v>
      </c>
      <c r="Z77" s="196">
        <v>2.35</v>
      </c>
      <c r="AA77" s="196">
        <v>0.65</v>
      </c>
      <c r="AB77" s="196">
        <v>0</v>
      </c>
      <c r="AC77" s="196">
        <v>1.55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10.45</v>
      </c>
      <c r="AJ77" s="196">
        <v>0</v>
      </c>
      <c r="AK77" s="196">
        <v>0.87</v>
      </c>
      <c r="AL77" s="196">
        <v>0</v>
      </c>
      <c r="AM77" s="196">
        <v>0</v>
      </c>
      <c r="AN77" s="196">
        <v>0</v>
      </c>
      <c r="AO77" s="196">
        <v>72</v>
      </c>
      <c r="AP77" s="196">
        <v>47.25</v>
      </c>
      <c r="AQ77" s="196">
        <v>0</v>
      </c>
      <c r="AR77" s="196">
        <v>0</v>
      </c>
      <c r="AS77" s="196">
        <v>16.27</v>
      </c>
      <c r="AT77" s="196">
        <v>21.71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9.8699999999999992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2.73</v>
      </c>
      <c r="L78" s="196">
        <v>2.17</v>
      </c>
      <c r="M78" s="196">
        <v>0</v>
      </c>
      <c r="N78" s="196">
        <v>1.01</v>
      </c>
      <c r="O78" s="196">
        <v>1.67</v>
      </c>
      <c r="P78" s="196">
        <v>1.46</v>
      </c>
      <c r="Q78" s="196">
        <v>0.08</v>
      </c>
      <c r="R78" s="196">
        <v>0.28000000000000003</v>
      </c>
      <c r="S78" s="196">
        <v>0.22</v>
      </c>
      <c r="T78" s="196">
        <v>0</v>
      </c>
      <c r="U78" s="196">
        <v>10.99</v>
      </c>
      <c r="V78" s="196">
        <v>0.18</v>
      </c>
      <c r="W78" s="196">
        <v>0.27</v>
      </c>
      <c r="X78" s="196">
        <v>0.83</v>
      </c>
      <c r="Y78" s="196">
        <v>0</v>
      </c>
      <c r="Z78" s="196">
        <v>2.35</v>
      </c>
      <c r="AA78" s="196">
        <v>0.65</v>
      </c>
      <c r="AB78" s="196">
        <v>0</v>
      </c>
      <c r="AC78" s="196">
        <v>1.55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10.45</v>
      </c>
      <c r="AJ78" s="196">
        <v>0</v>
      </c>
      <c r="AK78" s="196">
        <v>0.87</v>
      </c>
      <c r="AL78" s="196">
        <v>0</v>
      </c>
      <c r="AM78" s="196">
        <v>0</v>
      </c>
      <c r="AN78" s="196">
        <v>0</v>
      </c>
      <c r="AO78" s="196">
        <v>72</v>
      </c>
      <c r="AP78" s="196">
        <v>47.25</v>
      </c>
      <c r="AQ78" s="196">
        <v>0</v>
      </c>
      <c r="AR78" s="196">
        <v>0</v>
      </c>
      <c r="AS78" s="196">
        <v>16.27</v>
      </c>
      <c r="AT78" s="196">
        <v>21.71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9.8699999999999992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2.73</v>
      </c>
      <c r="L79" s="196">
        <v>2.17</v>
      </c>
      <c r="M79" s="196">
        <v>0</v>
      </c>
      <c r="N79" s="196">
        <v>1.01</v>
      </c>
      <c r="O79" s="196">
        <v>1.67</v>
      </c>
      <c r="P79" s="196">
        <v>1.46</v>
      </c>
      <c r="Q79" s="196">
        <v>0.08</v>
      </c>
      <c r="R79" s="196">
        <v>0.28000000000000003</v>
      </c>
      <c r="S79" s="196">
        <v>0.22</v>
      </c>
      <c r="T79" s="196">
        <v>0</v>
      </c>
      <c r="U79" s="196">
        <v>10.99</v>
      </c>
      <c r="V79" s="196">
        <v>0.18</v>
      </c>
      <c r="W79" s="196">
        <v>0.27</v>
      </c>
      <c r="X79" s="196">
        <v>0.83</v>
      </c>
      <c r="Y79" s="196">
        <v>0</v>
      </c>
      <c r="Z79" s="196">
        <v>2.35</v>
      </c>
      <c r="AA79" s="196">
        <v>0.65</v>
      </c>
      <c r="AB79" s="196">
        <v>0</v>
      </c>
      <c r="AC79" s="196">
        <v>1.25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10.45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72</v>
      </c>
      <c r="AP79" s="196">
        <v>47.25</v>
      </c>
      <c r="AQ79" s="196">
        <v>0</v>
      </c>
      <c r="AR79" s="196">
        <v>0</v>
      </c>
      <c r="AS79" s="196">
        <v>16.27</v>
      </c>
      <c r="AT79" s="196">
        <v>21.71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9.8699999999999992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2.73</v>
      </c>
      <c r="L80" s="196">
        <v>2.17</v>
      </c>
      <c r="M80" s="196">
        <v>0</v>
      </c>
      <c r="N80" s="196">
        <v>1.01</v>
      </c>
      <c r="O80" s="196">
        <v>1.67</v>
      </c>
      <c r="P80" s="196">
        <v>1.46</v>
      </c>
      <c r="Q80" s="196">
        <v>0.08</v>
      </c>
      <c r="R80" s="196">
        <v>0.28000000000000003</v>
      </c>
      <c r="S80" s="196">
        <v>0.22</v>
      </c>
      <c r="T80" s="196">
        <v>0</v>
      </c>
      <c r="U80" s="196">
        <v>10.99</v>
      </c>
      <c r="V80" s="196">
        <v>0.18</v>
      </c>
      <c r="W80" s="196">
        <v>0.27</v>
      </c>
      <c r="X80" s="196">
        <v>0.83</v>
      </c>
      <c r="Y80" s="196">
        <v>0</v>
      </c>
      <c r="Z80" s="196">
        <v>2.35</v>
      </c>
      <c r="AA80" s="196">
        <v>0.65</v>
      </c>
      <c r="AB80" s="196">
        <v>0</v>
      </c>
      <c r="AC80" s="196">
        <v>1.25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10.45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72</v>
      </c>
      <c r="AP80" s="196">
        <v>47.25</v>
      </c>
      <c r="AQ80" s="196">
        <v>0</v>
      </c>
      <c r="AR80" s="196">
        <v>0</v>
      </c>
      <c r="AS80" s="196">
        <v>16.27</v>
      </c>
      <c r="AT80" s="196">
        <v>21.71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9.8699999999999992</v>
      </c>
      <c r="D81" s="196">
        <v>0</v>
      </c>
      <c r="E81" s="196">
        <v>0</v>
      </c>
      <c r="F81" s="196">
        <v>16.829999999999998</v>
      </c>
      <c r="G81" s="196">
        <v>0</v>
      </c>
      <c r="H81" s="196">
        <v>0</v>
      </c>
      <c r="I81" s="196">
        <v>0</v>
      </c>
      <c r="J81" s="196">
        <v>0</v>
      </c>
      <c r="K81" s="196">
        <v>2.73</v>
      </c>
      <c r="L81" s="196">
        <v>2.17</v>
      </c>
      <c r="M81" s="196">
        <v>0</v>
      </c>
      <c r="N81" s="196">
        <v>1.01</v>
      </c>
      <c r="O81" s="196">
        <v>1.67</v>
      </c>
      <c r="P81" s="196">
        <v>1.46</v>
      </c>
      <c r="Q81" s="196">
        <v>0.08</v>
      </c>
      <c r="R81" s="196">
        <v>0.28000000000000003</v>
      </c>
      <c r="S81" s="196">
        <v>0.22</v>
      </c>
      <c r="T81" s="196">
        <v>0</v>
      </c>
      <c r="U81" s="196">
        <v>10.99</v>
      </c>
      <c r="V81" s="196">
        <v>0.18</v>
      </c>
      <c r="W81" s="196">
        <v>0.38</v>
      </c>
      <c r="X81" s="196">
        <v>0.83</v>
      </c>
      <c r="Y81" s="196">
        <v>0</v>
      </c>
      <c r="Z81" s="196">
        <v>2.35</v>
      </c>
      <c r="AA81" s="196">
        <v>0.65</v>
      </c>
      <c r="AB81" s="196">
        <v>0</v>
      </c>
      <c r="AC81" s="196">
        <v>1.25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10.45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72</v>
      </c>
      <c r="AP81" s="196">
        <v>47.25</v>
      </c>
      <c r="AQ81" s="196">
        <v>0</v>
      </c>
      <c r="AR81" s="196">
        <v>0</v>
      </c>
      <c r="AS81" s="196">
        <v>0</v>
      </c>
      <c r="AT81" s="196">
        <v>21.71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9.8699999999999992</v>
      </c>
      <c r="D82" s="196">
        <v>0</v>
      </c>
      <c r="E82" s="196">
        <v>0</v>
      </c>
      <c r="F82" s="196">
        <v>16.829999999999998</v>
      </c>
      <c r="G82" s="196">
        <v>0</v>
      </c>
      <c r="H82" s="196">
        <v>0</v>
      </c>
      <c r="I82" s="196">
        <v>0</v>
      </c>
      <c r="J82" s="196">
        <v>0</v>
      </c>
      <c r="K82" s="196">
        <v>2.73</v>
      </c>
      <c r="L82" s="196">
        <v>2.17</v>
      </c>
      <c r="M82" s="196">
        <v>0</v>
      </c>
      <c r="N82" s="196">
        <v>1.01</v>
      </c>
      <c r="O82" s="196">
        <v>1.67</v>
      </c>
      <c r="P82" s="196">
        <v>1.46</v>
      </c>
      <c r="Q82" s="196">
        <v>0.08</v>
      </c>
      <c r="R82" s="196">
        <v>0.28000000000000003</v>
      </c>
      <c r="S82" s="196">
        <v>0.22</v>
      </c>
      <c r="T82" s="196">
        <v>0</v>
      </c>
      <c r="U82" s="196">
        <v>10.99</v>
      </c>
      <c r="V82" s="196">
        <v>0.18</v>
      </c>
      <c r="W82" s="196">
        <v>0.38</v>
      </c>
      <c r="X82" s="196">
        <v>0.83</v>
      </c>
      <c r="Y82" s="196">
        <v>0</v>
      </c>
      <c r="Z82" s="196">
        <v>2.35</v>
      </c>
      <c r="AA82" s="196">
        <v>0.65</v>
      </c>
      <c r="AB82" s="196">
        <v>0</v>
      </c>
      <c r="AC82" s="196">
        <v>0.97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10.45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72</v>
      </c>
      <c r="AP82" s="196">
        <v>47.25</v>
      </c>
      <c r="AQ82" s="196">
        <v>0</v>
      </c>
      <c r="AR82" s="196">
        <v>0</v>
      </c>
      <c r="AS82" s="196">
        <v>0</v>
      </c>
      <c r="AT82" s="196">
        <v>21.71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10</v>
      </c>
      <c r="D83" s="196">
        <v>0</v>
      </c>
      <c r="E83" s="196">
        <v>0</v>
      </c>
      <c r="F83" s="196">
        <v>16.829999999999998</v>
      </c>
      <c r="G83" s="196">
        <v>0</v>
      </c>
      <c r="H83" s="196">
        <v>0</v>
      </c>
      <c r="I83" s="196">
        <v>0</v>
      </c>
      <c r="J83" s="196">
        <v>0</v>
      </c>
      <c r="K83" s="196">
        <v>2.73</v>
      </c>
      <c r="L83" s="196">
        <v>2.17</v>
      </c>
      <c r="M83" s="196">
        <v>0</v>
      </c>
      <c r="N83" s="196">
        <v>1.01</v>
      </c>
      <c r="O83" s="196">
        <v>1.67</v>
      </c>
      <c r="P83" s="196">
        <v>1.46</v>
      </c>
      <c r="Q83" s="196">
        <v>0.08</v>
      </c>
      <c r="R83" s="196">
        <v>0.28000000000000003</v>
      </c>
      <c r="S83" s="196">
        <v>0.22</v>
      </c>
      <c r="T83" s="196">
        <v>0</v>
      </c>
      <c r="U83" s="196">
        <v>10.99</v>
      </c>
      <c r="V83" s="196">
        <v>0.18</v>
      </c>
      <c r="W83" s="196">
        <v>0.38</v>
      </c>
      <c r="X83" s="196">
        <v>0.83</v>
      </c>
      <c r="Y83" s="196">
        <v>0</v>
      </c>
      <c r="Z83" s="196">
        <v>2.35</v>
      </c>
      <c r="AA83" s="196">
        <v>0.65</v>
      </c>
      <c r="AB83" s="196">
        <v>0</v>
      </c>
      <c r="AC83" s="196">
        <v>0.97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10.45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72</v>
      </c>
      <c r="AP83" s="196">
        <v>47.25</v>
      </c>
      <c r="AQ83" s="196">
        <v>0</v>
      </c>
      <c r="AR83" s="196">
        <v>0</v>
      </c>
      <c r="AS83" s="196">
        <v>0</v>
      </c>
      <c r="AT83" s="196">
        <v>22.27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10</v>
      </c>
      <c r="D84" s="196">
        <v>0</v>
      </c>
      <c r="E84" s="196">
        <v>0</v>
      </c>
      <c r="F84" s="196">
        <v>16.829999999999998</v>
      </c>
      <c r="G84" s="196">
        <v>0</v>
      </c>
      <c r="H84" s="196">
        <v>0</v>
      </c>
      <c r="I84" s="196">
        <v>0</v>
      </c>
      <c r="J84" s="196">
        <v>0</v>
      </c>
      <c r="K84" s="196">
        <v>2.73</v>
      </c>
      <c r="L84" s="196">
        <v>2.17</v>
      </c>
      <c r="M84" s="196">
        <v>0</v>
      </c>
      <c r="N84" s="196">
        <v>1.01</v>
      </c>
      <c r="O84" s="196">
        <v>1.67</v>
      </c>
      <c r="P84" s="196">
        <v>1.46</v>
      </c>
      <c r="Q84" s="196">
        <v>0.08</v>
      </c>
      <c r="R84" s="196">
        <v>0.28000000000000003</v>
      </c>
      <c r="S84" s="196">
        <v>0.22</v>
      </c>
      <c r="T84" s="196">
        <v>0</v>
      </c>
      <c r="U84" s="196">
        <v>10.99</v>
      </c>
      <c r="V84" s="196">
        <v>0.18</v>
      </c>
      <c r="W84" s="196">
        <v>0.38</v>
      </c>
      <c r="X84" s="196">
        <v>0.83</v>
      </c>
      <c r="Y84" s="196">
        <v>0</v>
      </c>
      <c r="Z84" s="196">
        <v>2.35</v>
      </c>
      <c r="AA84" s="196">
        <v>0.65</v>
      </c>
      <c r="AB84" s="196">
        <v>0</v>
      </c>
      <c r="AC84" s="196">
        <v>0.97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10.45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72</v>
      </c>
      <c r="AP84" s="196">
        <v>47.25</v>
      </c>
      <c r="AQ84" s="196">
        <v>0</v>
      </c>
      <c r="AR84" s="196">
        <v>0</v>
      </c>
      <c r="AS84" s="196">
        <v>0</v>
      </c>
      <c r="AT84" s="196">
        <v>22.27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10</v>
      </c>
      <c r="D85" s="196">
        <v>0</v>
      </c>
      <c r="E85" s="196">
        <v>0</v>
      </c>
      <c r="F85" s="196">
        <v>16.829999999999998</v>
      </c>
      <c r="G85" s="196">
        <v>0</v>
      </c>
      <c r="H85" s="196">
        <v>0</v>
      </c>
      <c r="I85" s="196">
        <v>0</v>
      </c>
      <c r="J85" s="196">
        <v>0</v>
      </c>
      <c r="K85" s="196">
        <v>2.73</v>
      </c>
      <c r="L85" s="196">
        <v>2.17</v>
      </c>
      <c r="M85" s="196">
        <v>0</v>
      </c>
      <c r="N85" s="196">
        <v>1.01</v>
      </c>
      <c r="O85" s="196">
        <v>1.67</v>
      </c>
      <c r="P85" s="196">
        <v>1.46</v>
      </c>
      <c r="Q85" s="196">
        <v>0.08</v>
      </c>
      <c r="R85" s="196">
        <v>0.28000000000000003</v>
      </c>
      <c r="S85" s="196">
        <v>0.22</v>
      </c>
      <c r="T85" s="196">
        <v>0</v>
      </c>
      <c r="U85" s="196">
        <v>10.99</v>
      </c>
      <c r="V85" s="196">
        <v>0.18</v>
      </c>
      <c r="W85" s="196">
        <v>0.38</v>
      </c>
      <c r="X85" s="196">
        <v>0.83</v>
      </c>
      <c r="Y85" s="196">
        <v>0</v>
      </c>
      <c r="Z85" s="196">
        <v>2.35</v>
      </c>
      <c r="AA85" s="196">
        <v>0.65</v>
      </c>
      <c r="AB85" s="196">
        <v>0</v>
      </c>
      <c r="AC85" s="196">
        <v>0.97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10.45</v>
      </c>
      <c r="AJ85" s="196">
        <v>0</v>
      </c>
      <c r="AK85" s="196">
        <v>12.6</v>
      </c>
      <c r="AL85" s="196">
        <v>0</v>
      </c>
      <c r="AM85" s="196">
        <v>0</v>
      </c>
      <c r="AN85" s="196">
        <v>0</v>
      </c>
      <c r="AO85" s="196">
        <v>72</v>
      </c>
      <c r="AP85" s="196">
        <v>47.25</v>
      </c>
      <c r="AQ85" s="196">
        <v>0</v>
      </c>
      <c r="AR85" s="196">
        <v>0</v>
      </c>
      <c r="AS85" s="196">
        <v>0</v>
      </c>
      <c r="AT85" s="196">
        <v>22.27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10</v>
      </c>
      <c r="D86" s="196">
        <v>0</v>
      </c>
      <c r="E86" s="196">
        <v>0</v>
      </c>
      <c r="F86" s="196">
        <v>16.829999999999998</v>
      </c>
      <c r="G86" s="196">
        <v>0</v>
      </c>
      <c r="H86" s="196">
        <v>0</v>
      </c>
      <c r="I86" s="196">
        <v>0</v>
      </c>
      <c r="J86" s="196">
        <v>0</v>
      </c>
      <c r="K86" s="196">
        <v>2.73</v>
      </c>
      <c r="L86" s="196">
        <v>2.17</v>
      </c>
      <c r="M86" s="196">
        <v>0</v>
      </c>
      <c r="N86" s="196">
        <v>1.01</v>
      </c>
      <c r="O86" s="196">
        <v>1.67</v>
      </c>
      <c r="P86" s="196">
        <v>1.46</v>
      </c>
      <c r="Q86" s="196">
        <v>0.08</v>
      </c>
      <c r="R86" s="196">
        <v>0.28000000000000003</v>
      </c>
      <c r="S86" s="196">
        <v>0.22</v>
      </c>
      <c r="T86" s="196">
        <v>0</v>
      </c>
      <c r="U86" s="196">
        <v>10.99</v>
      </c>
      <c r="V86" s="196">
        <v>0.18</v>
      </c>
      <c r="W86" s="196">
        <v>0.38</v>
      </c>
      <c r="X86" s="196">
        <v>0.83</v>
      </c>
      <c r="Y86" s="196">
        <v>0</v>
      </c>
      <c r="Z86" s="196">
        <v>2.35</v>
      </c>
      <c r="AA86" s="196">
        <v>0.65</v>
      </c>
      <c r="AB86" s="196">
        <v>0</v>
      </c>
      <c r="AC86" s="196">
        <v>0.97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10.45</v>
      </c>
      <c r="AJ86" s="196">
        <v>0</v>
      </c>
      <c r="AK86" s="196">
        <v>12.6</v>
      </c>
      <c r="AL86" s="196">
        <v>0</v>
      </c>
      <c r="AM86" s="196">
        <v>0</v>
      </c>
      <c r="AN86" s="196">
        <v>0</v>
      </c>
      <c r="AO86" s="196">
        <v>72</v>
      </c>
      <c r="AP86" s="196">
        <v>47.25</v>
      </c>
      <c r="AQ86" s="196">
        <v>0</v>
      </c>
      <c r="AR86" s="196">
        <v>0</v>
      </c>
      <c r="AS86" s="196">
        <v>0</v>
      </c>
      <c r="AT86" s="196">
        <v>22.27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10</v>
      </c>
      <c r="D87" s="196">
        <v>0</v>
      </c>
      <c r="E87" s="196">
        <v>0</v>
      </c>
      <c r="F87" s="196">
        <v>16.829999999999998</v>
      </c>
      <c r="G87" s="196">
        <v>0</v>
      </c>
      <c r="H87" s="196">
        <v>0</v>
      </c>
      <c r="I87" s="196">
        <v>0</v>
      </c>
      <c r="J87" s="196">
        <v>0</v>
      </c>
      <c r="K87" s="196">
        <v>2.73</v>
      </c>
      <c r="L87" s="196">
        <v>2.17</v>
      </c>
      <c r="M87" s="196">
        <v>0</v>
      </c>
      <c r="N87" s="196">
        <v>1.01</v>
      </c>
      <c r="O87" s="196">
        <v>1.67</v>
      </c>
      <c r="P87" s="196">
        <v>1.46</v>
      </c>
      <c r="Q87" s="196">
        <v>0.08</v>
      </c>
      <c r="R87" s="196">
        <v>0.28000000000000003</v>
      </c>
      <c r="S87" s="196">
        <v>0.22</v>
      </c>
      <c r="T87" s="196">
        <v>0</v>
      </c>
      <c r="U87" s="196">
        <v>10.99</v>
      </c>
      <c r="V87" s="196">
        <v>0.18</v>
      </c>
      <c r="W87" s="196">
        <v>0.38</v>
      </c>
      <c r="X87" s="196">
        <v>0.83</v>
      </c>
      <c r="Y87" s="196">
        <v>0</v>
      </c>
      <c r="Z87" s="196">
        <v>2.35</v>
      </c>
      <c r="AA87" s="196">
        <v>0.65</v>
      </c>
      <c r="AB87" s="196">
        <v>0</v>
      </c>
      <c r="AC87" s="196">
        <v>0.97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10.45</v>
      </c>
      <c r="AJ87" s="196">
        <v>0</v>
      </c>
      <c r="AK87" s="196">
        <v>10.039999999999999</v>
      </c>
      <c r="AL87" s="196">
        <v>0</v>
      </c>
      <c r="AM87" s="196">
        <v>0</v>
      </c>
      <c r="AN87" s="196">
        <v>0</v>
      </c>
      <c r="AO87" s="196">
        <v>72</v>
      </c>
      <c r="AP87" s="196">
        <v>47.25</v>
      </c>
      <c r="AQ87" s="196">
        <v>0</v>
      </c>
      <c r="AR87" s="196">
        <v>0</v>
      </c>
      <c r="AS87" s="196">
        <v>0</v>
      </c>
      <c r="AT87" s="196">
        <v>22.27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10</v>
      </c>
      <c r="D88" s="196">
        <v>0</v>
      </c>
      <c r="E88" s="196">
        <v>0</v>
      </c>
      <c r="F88" s="196">
        <v>16.829999999999998</v>
      </c>
      <c r="G88" s="196">
        <v>0</v>
      </c>
      <c r="H88" s="196">
        <v>0</v>
      </c>
      <c r="I88" s="196">
        <v>0</v>
      </c>
      <c r="J88" s="196">
        <v>0</v>
      </c>
      <c r="K88" s="196">
        <v>2.73</v>
      </c>
      <c r="L88" s="196">
        <v>2.17</v>
      </c>
      <c r="M88" s="196">
        <v>0</v>
      </c>
      <c r="N88" s="196">
        <v>1.01</v>
      </c>
      <c r="O88" s="196">
        <v>1.67</v>
      </c>
      <c r="P88" s="196">
        <v>1.46</v>
      </c>
      <c r="Q88" s="196">
        <v>0.08</v>
      </c>
      <c r="R88" s="196">
        <v>0.28000000000000003</v>
      </c>
      <c r="S88" s="196">
        <v>0.22</v>
      </c>
      <c r="T88" s="196">
        <v>0</v>
      </c>
      <c r="U88" s="196">
        <v>10.99</v>
      </c>
      <c r="V88" s="196">
        <v>0.18</v>
      </c>
      <c r="W88" s="196">
        <v>0.38</v>
      </c>
      <c r="X88" s="196">
        <v>0.83</v>
      </c>
      <c r="Y88" s="196">
        <v>0</v>
      </c>
      <c r="Z88" s="196">
        <v>2.35</v>
      </c>
      <c r="AA88" s="196">
        <v>0.65</v>
      </c>
      <c r="AB88" s="196">
        <v>0</v>
      </c>
      <c r="AC88" s="196">
        <v>0.97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10.45</v>
      </c>
      <c r="AJ88" s="196">
        <v>0</v>
      </c>
      <c r="AK88" s="196">
        <v>10.039999999999999</v>
      </c>
      <c r="AL88" s="196">
        <v>0</v>
      </c>
      <c r="AM88" s="196">
        <v>0</v>
      </c>
      <c r="AN88" s="196">
        <v>0</v>
      </c>
      <c r="AO88" s="196">
        <v>72</v>
      </c>
      <c r="AP88" s="196">
        <v>47.25</v>
      </c>
      <c r="AQ88" s="196">
        <v>0</v>
      </c>
      <c r="AR88" s="196">
        <v>0</v>
      </c>
      <c r="AS88" s="196">
        <v>0</v>
      </c>
      <c r="AT88" s="196">
        <v>22.27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10</v>
      </c>
      <c r="D89" s="196">
        <v>0</v>
      </c>
      <c r="E89" s="196">
        <v>0</v>
      </c>
      <c r="F89" s="196">
        <v>16.96</v>
      </c>
      <c r="G89" s="196">
        <v>0</v>
      </c>
      <c r="H89" s="196">
        <v>0</v>
      </c>
      <c r="I89" s="196">
        <v>0</v>
      </c>
      <c r="J89" s="196">
        <v>0</v>
      </c>
      <c r="K89" s="196">
        <v>2.73</v>
      </c>
      <c r="L89" s="196">
        <v>2.17</v>
      </c>
      <c r="M89" s="196">
        <v>0</v>
      </c>
      <c r="N89" s="196">
        <v>1.01</v>
      </c>
      <c r="O89" s="196">
        <v>1.67</v>
      </c>
      <c r="P89" s="196">
        <v>1.46</v>
      </c>
      <c r="Q89" s="196">
        <v>2.54</v>
      </c>
      <c r="R89" s="196">
        <v>0.28000000000000003</v>
      </c>
      <c r="S89" s="196">
        <v>3.8</v>
      </c>
      <c r="T89" s="196">
        <v>0</v>
      </c>
      <c r="U89" s="196">
        <v>10.99</v>
      </c>
      <c r="V89" s="196">
        <v>0.18</v>
      </c>
      <c r="W89" s="196">
        <v>0.38</v>
      </c>
      <c r="X89" s="196">
        <v>0.83</v>
      </c>
      <c r="Y89" s="196">
        <v>0</v>
      </c>
      <c r="Z89" s="196">
        <v>2.35</v>
      </c>
      <c r="AA89" s="196">
        <v>0.65</v>
      </c>
      <c r="AB89" s="196">
        <v>0</v>
      </c>
      <c r="AC89" s="196">
        <v>0.97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10.45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72</v>
      </c>
      <c r="AP89" s="196">
        <v>47.25</v>
      </c>
      <c r="AQ89" s="196">
        <v>0</v>
      </c>
      <c r="AR89" s="196">
        <v>0</v>
      </c>
      <c r="AS89" s="196">
        <v>0</v>
      </c>
      <c r="AT89" s="196">
        <v>22.27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10</v>
      </c>
      <c r="D90" s="196">
        <v>0</v>
      </c>
      <c r="E90" s="196">
        <v>0</v>
      </c>
      <c r="F90" s="196">
        <v>16.96</v>
      </c>
      <c r="G90" s="196">
        <v>0</v>
      </c>
      <c r="H90" s="196">
        <v>0</v>
      </c>
      <c r="I90" s="196">
        <v>0</v>
      </c>
      <c r="J90" s="196">
        <v>0</v>
      </c>
      <c r="K90" s="196">
        <v>2.73</v>
      </c>
      <c r="L90" s="196">
        <v>2.17</v>
      </c>
      <c r="M90" s="196">
        <v>0</v>
      </c>
      <c r="N90" s="196">
        <v>1.01</v>
      </c>
      <c r="O90" s="196">
        <v>1.67</v>
      </c>
      <c r="P90" s="196">
        <v>1.46</v>
      </c>
      <c r="Q90" s="196">
        <v>2.54</v>
      </c>
      <c r="R90" s="196">
        <v>0.28000000000000003</v>
      </c>
      <c r="S90" s="196">
        <v>3.8</v>
      </c>
      <c r="T90" s="196">
        <v>0</v>
      </c>
      <c r="U90" s="196">
        <v>10.99</v>
      </c>
      <c r="V90" s="196">
        <v>0.18</v>
      </c>
      <c r="W90" s="196">
        <v>0.38</v>
      </c>
      <c r="X90" s="196">
        <v>0.83</v>
      </c>
      <c r="Y90" s="196">
        <v>0</v>
      </c>
      <c r="Z90" s="196">
        <v>2.35</v>
      </c>
      <c r="AA90" s="196">
        <v>0.65</v>
      </c>
      <c r="AB90" s="196">
        <v>0</v>
      </c>
      <c r="AC90" s="196">
        <v>0.97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10.45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72</v>
      </c>
      <c r="AP90" s="196">
        <v>47.25</v>
      </c>
      <c r="AQ90" s="196">
        <v>0</v>
      </c>
      <c r="AR90" s="196">
        <v>0</v>
      </c>
      <c r="AS90" s="196">
        <v>0</v>
      </c>
      <c r="AT90" s="196">
        <v>22.27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10.130000000000001</v>
      </c>
      <c r="D91" s="196">
        <v>0</v>
      </c>
      <c r="E91" s="196">
        <v>0</v>
      </c>
      <c r="F91" s="196">
        <v>16.96</v>
      </c>
      <c r="G91" s="196">
        <v>0</v>
      </c>
      <c r="H91" s="196">
        <v>0</v>
      </c>
      <c r="I91" s="196">
        <v>0</v>
      </c>
      <c r="J91" s="196">
        <v>0</v>
      </c>
      <c r="K91" s="196">
        <v>2.73</v>
      </c>
      <c r="L91" s="196">
        <v>2.17</v>
      </c>
      <c r="M91" s="196">
        <v>0</v>
      </c>
      <c r="N91" s="196">
        <v>1.01</v>
      </c>
      <c r="O91" s="196">
        <v>1.67</v>
      </c>
      <c r="P91" s="196">
        <v>1.46</v>
      </c>
      <c r="Q91" s="196">
        <v>2.54</v>
      </c>
      <c r="R91" s="196">
        <v>0.28000000000000003</v>
      </c>
      <c r="S91" s="196">
        <v>3.8</v>
      </c>
      <c r="T91" s="196">
        <v>0</v>
      </c>
      <c r="U91" s="196">
        <v>10.99</v>
      </c>
      <c r="V91" s="196">
        <v>0.18</v>
      </c>
      <c r="W91" s="196">
        <v>0.38</v>
      </c>
      <c r="X91" s="196">
        <v>0.83</v>
      </c>
      <c r="Y91" s="196">
        <v>0</v>
      </c>
      <c r="Z91" s="196">
        <v>2.35</v>
      </c>
      <c r="AA91" s="196">
        <v>0.65</v>
      </c>
      <c r="AB91" s="196">
        <v>0</v>
      </c>
      <c r="AC91" s="196">
        <v>0.97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10.45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72</v>
      </c>
      <c r="AP91" s="196">
        <v>47.25</v>
      </c>
      <c r="AQ91" s="196">
        <v>0</v>
      </c>
      <c r="AR91" s="196">
        <v>0</v>
      </c>
      <c r="AS91" s="196">
        <v>0</v>
      </c>
      <c r="AT91" s="196">
        <v>22.27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10.130000000000001</v>
      </c>
      <c r="D92" s="196">
        <v>0</v>
      </c>
      <c r="E92" s="196">
        <v>0</v>
      </c>
      <c r="F92" s="196">
        <v>16.96</v>
      </c>
      <c r="G92" s="196">
        <v>0</v>
      </c>
      <c r="H92" s="196">
        <v>0</v>
      </c>
      <c r="I92" s="196">
        <v>0</v>
      </c>
      <c r="J92" s="196">
        <v>0</v>
      </c>
      <c r="K92" s="196">
        <v>2.73</v>
      </c>
      <c r="L92" s="196">
        <v>2.17</v>
      </c>
      <c r="M92" s="196">
        <v>0</v>
      </c>
      <c r="N92" s="196">
        <v>1.01</v>
      </c>
      <c r="O92" s="196">
        <v>1.67</v>
      </c>
      <c r="P92" s="196">
        <v>1.46</v>
      </c>
      <c r="Q92" s="196">
        <v>2.54</v>
      </c>
      <c r="R92" s="196">
        <v>0.28000000000000003</v>
      </c>
      <c r="S92" s="196">
        <v>3.8</v>
      </c>
      <c r="T92" s="196">
        <v>0</v>
      </c>
      <c r="U92" s="196">
        <v>10.99</v>
      </c>
      <c r="V92" s="196">
        <v>0.18</v>
      </c>
      <c r="W92" s="196">
        <v>0.38</v>
      </c>
      <c r="X92" s="196">
        <v>0.83</v>
      </c>
      <c r="Y92" s="196">
        <v>0</v>
      </c>
      <c r="Z92" s="196">
        <v>2.35</v>
      </c>
      <c r="AA92" s="196">
        <v>0.65</v>
      </c>
      <c r="AB92" s="196">
        <v>0</v>
      </c>
      <c r="AC92" s="196">
        <v>0.97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10.45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72</v>
      </c>
      <c r="AP92" s="196">
        <v>47.25</v>
      </c>
      <c r="AQ92" s="196">
        <v>0</v>
      </c>
      <c r="AR92" s="196">
        <v>0</v>
      </c>
      <c r="AS92" s="196">
        <v>0</v>
      </c>
      <c r="AT92" s="196">
        <v>22.27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10.130000000000001</v>
      </c>
      <c r="D93" s="196">
        <v>0</v>
      </c>
      <c r="E93" s="196">
        <v>0</v>
      </c>
      <c r="F93" s="196">
        <v>16.96</v>
      </c>
      <c r="G93" s="196">
        <v>0</v>
      </c>
      <c r="H93" s="196">
        <v>0</v>
      </c>
      <c r="I93" s="196">
        <v>0</v>
      </c>
      <c r="J93" s="196">
        <v>0</v>
      </c>
      <c r="K93" s="196">
        <v>2.73</v>
      </c>
      <c r="L93" s="196">
        <v>12.05</v>
      </c>
      <c r="M93" s="196">
        <v>0</v>
      </c>
      <c r="N93" s="196">
        <v>1.01</v>
      </c>
      <c r="O93" s="196">
        <v>1.67</v>
      </c>
      <c r="P93" s="196">
        <v>1.46</v>
      </c>
      <c r="Q93" s="196">
        <v>2.54</v>
      </c>
      <c r="R93" s="196">
        <v>0.28000000000000003</v>
      </c>
      <c r="S93" s="196">
        <v>3.8</v>
      </c>
      <c r="T93" s="196">
        <v>0</v>
      </c>
      <c r="U93" s="196">
        <v>10.99</v>
      </c>
      <c r="V93" s="196">
        <v>0.18</v>
      </c>
      <c r="W93" s="196">
        <v>0.38</v>
      </c>
      <c r="X93" s="196">
        <v>0.83</v>
      </c>
      <c r="Y93" s="196">
        <v>0</v>
      </c>
      <c r="Z93" s="196">
        <v>2.35</v>
      </c>
      <c r="AA93" s="196">
        <v>0.65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10.45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72</v>
      </c>
      <c r="AP93" s="196">
        <v>47.25</v>
      </c>
      <c r="AQ93" s="196">
        <v>0</v>
      </c>
      <c r="AR93" s="196">
        <v>0</v>
      </c>
      <c r="AS93" s="196">
        <v>0</v>
      </c>
      <c r="AT93" s="196">
        <v>22.27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10.130000000000001</v>
      </c>
      <c r="D94" s="196">
        <v>0</v>
      </c>
      <c r="E94" s="196">
        <v>0</v>
      </c>
      <c r="F94" s="196">
        <v>16.96</v>
      </c>
      <c r="G94" s="196">
        <v>0</v>
      </c>
      <c r="H94" s="196">
        <v>0</v>
      </c>
      <c r="I94" s="196">
        <v>0</v>
      </c>
      <c r="J94" s="196">
        <v>0</v>
      </c>
      <c r="K94" s="196">
        <v>2.73</v>
      </c>
      <c r="L94" s="196">
        <v>21.72</v>
      </c>
      <c r="M94" s="196">
        <v>0</v>
      </c>
      <c r="N94" s="196">
        <v>1.01</v>
      </c>
      <c r="O94" s="196">
        <v>1.67</v>
      </c>
      <c r="P94" s="196">
        <v>1.46</v>
      </c>
      <c r="Q94" s="196">
        <v>2.54</v>
      </c>
      <c r="R94" s="196">
        <v>0.28000000000000003</v>
      </c>
      <c r="S94" s="196">
        <v>3.8</v>
      </c>
      <c r="T94" s="196">
        <v>0</v>
      </c>
      <c r="U94" s="196">
        <v>10.99</v>
      </c>
      <c r="V94" s="196">
        <v>0.18</v>
      </c>
      <c r="W94" s="196">
        <v>0.38</v>
      </c>
      <c r="X94" s="196">
        <v>0.83</v>
      </c>
      <c r="Y94" s="196">
        <v>0</v>
      </c>
      <c r="Z94" s="196">
        <v>2.35</v>
      </c>
      <c r="AA94" s="196">
        <v>0.65</v>
      </c>
      <c r="AB94" s="196">
        <v>0</v>
      </c>
      <c r="AC94" s="196">
        <v>0.97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10.45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72</v>
      </c>
      <c r="AP94" s="196">
        <v>47.25</v>
      </c>
      <c r="AQ94" s="196">
        <v>0</v>
      </c>
      <c r="AR94" s="196">
        <v>0</v>
      </c>
      <c r="AS94" s="196">
        <v>0</v>
      </c>
      <c r="AT94" s="196">
        <v>22.27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10.27</v>
      </c>
      <c r="D95" s="196">
        <v>0</v>
      </c>
      <c r="E95" s="196">
        <v>0</v>
      </c>
      <c r="F95" s="196">
        <v>16.96</v>
      </c>
      <c r="G95" s="196">
        <v>0</v>
      </c>
      <c r="H95" s="196">
        <v>0</v>
      </c>
      <c r="I95" s="196">
        <v>0</v>
      </c>
      <c r="J95" s="196">
        <v>0</v>
      </c>
      <c r="K95" s="196">
        <v>2.73</v>
      </c>
      <c r="L95" s="196">
        <v>31.39</v>
      </c>
      <c r="M95" s="196">
        <v>0</v>
      </c>
      <c r="N95" s="196">
        <v>1.01</v>
      </c>
      <c r="O95" s="196">
        <v>1.67</v>
      </c>
      <c r="P95" s="196">
        <v>1.46</v>
      </c>
      <c r="Q95" s="196">
        <v>2.54</v>
      </c>
      <c r="R95" s="196">
        <v>0.28000000000000003</v>
      </c>
      <c r="S95" s="196">
        <v>3.8</v>
      </c>
      <c r="T95" s="196">
        <v>0</v>
      </c>
      <c r="U95" s="196">
        <v>10.99</v>
      </c>
      <c r="V95" s="196">
        <v>0.18</v>
      </c>
      <c r="W95" s="196">
        <v>0.38</v>
      </c>
      <c r="X95" s="196">
        <v>0.83</v>
      </c>
      <c r="Y95" s="196">
        <v>0</v>
      </c>
      <c r="Z95" s="196">
        <v>2.35</v>
      </c>
      <c r="AA95" s="196">
        <v>0.65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10.45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72</v>
      </c>
      <c r="AP95" s="196">
        <v>47.25</v>
      </c>
      <c r="AQ95" s="196">
        <v>0</v>
      </c>
      <c r="AR95" s="196">
        <v>0</v>
      </c>
      <c r="AS95" s="196">
        <v>0</v>
      </c>
      <c r="AT95" s="196">
        <v>22.27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10.27</v>
      </c>
      <c r="D96" s="196">
        <v>0</v>
      </c>
      <c r="E96" s="196">
        <v>0</v>
      </c>
      <c r="F96" s="196">
        <v>16.96</v>
      </c>
      <c r="G96" s="196">
        <v>0</v>
      </c>
      <c r="H96" s="196">
        <v>0</v>
      </c>
      <c r="I96" s="196">
        <v>0</v>
      </c>
      <c r="J96" s="196">
        <v>0</v>
      </c>
      <c r="K96" s="196">
        <v>2.73</v>
      </c>
      <c r="L96" s="196">
        <v>31.39</v>
      </c>
      <c r="M96" s="196">
        <v>0</v>
      </c>
      <c r="N96" s="196">
        <v>1.01</v>
      </c>
      <c r="O96" s="196">
        <v>1.67</v>
      </c>
      <c r="P96" s="196">
        <v>1.46</v>
      </c>
      <c r="Q96" s="196">
        <v>2.54</v>
      </c>
      <c r="R96" s="196">
        <v>0.28000000000000003</v>
      </c>
      <c r="S96" s="196">
        <v>3.8</v>
      </c>
      <c r="T96" s="196">
        <v>0</v>
      </c>
      <c r="U96" s="196">
        <v>10.99</v>
      </c>
      <c r="V96" s="196">
        <v>0.18</v>
      </c>
      <c r="W96" s="196">
        <v>0.38</v>
      </c>
      <c r="X96" s="196">
        <v>0.83</v>
      </c>
      <c r="Y96" s="196">
        <v>0</v>
      </c>
      <c r="Z96" s="196">
        <v>2.35</v>
      </c>
      <c r="AA96" s="196">
        <v>0.65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10.45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72</v>
      </c>
      <c r="AP96" s="196">
        <v>47.25</v>
      </c>
      <c r="AQ96" s="196">
        <v>0</v>
      </c>
      <c r="AR96" s="196">
        <v>0</v>
      </c>
      <c r="AS96" s="196">
        <v>0</v>
      </c>
      <c r="AT96" s="196">
        <v>22.27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10.27</v>
      </c>
      <c r="D97" s="196">
        <v>0</v>
      </c>
      <c r="E97" s="196">
        <v>0</v>
      </c>
      <c r="F97" s="196">
        <v>16.96</v>
      </c>
      <c r="G97" s="196">
        <v>0</v>
      </c>
      <c r="H97" s="196">
        <v>0</v>
      </c>
      <c r="I97" s="196">
        <v>0</v>
      </c>
      <c r="J97" s="196">
        <v>0</v>
      </c>
      <c r="K97" s="196">
        <v>2.73</v>
      </c>
      <c r="L97" s="196">
        <v>31.39</v>
      </c>
      <c r="M97" s="196">
        <v>0</v>
      </c>
      <c r="N97" s="196">
        <v>1.01</v>
      </c>
      <c r="O97" s="196">
        <v>1.67</v>
      </c>
      <c r="P97" s="196">
        <v>1.46</v>
      </c>
      <c r="Q97" s="196">
        <v>2.54</v>
      </c>
      <c r="R97" s="196">
        <v>0.28000000000000003</v>
      </c>
      <c r="S97" s="196">
        <v>3.8</v>
      </c>
      <c r="T97" s="196">
        <v>0</v>
      </c>
      <c r="U97" s="196">
        <v>10.99</v>
      </c>
      <c r="V97" s="196">
        <v>0.18</v>
      </c>
      <c r="W97" s="196">
        <v>0.38</v>
      </c>
      <c r="X97" s="196">
        <v>0.83</v>
      </c>
      <c r="Y97" s="196">
        <v>0</v>
      </c>
      <c r="Z97" s="196">
        <v>2.35</v>
      </c>
      <c r="AA97" s="196">
        <v>0.65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10.45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72</v>
      </c>
      <c r="AP97" s="196">
        <v>47.25</v>
      </c>
      <c r="AQ97" s="196">
        <v>0</v>
      </c>
      <c r="AR97" s="196">
        <v>0</v>
      </c>
      <c r="AS97" s="196">
        <v>0</v>
      </c>
      <c r="AT97" s="196">
        <v>22.27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10.27</v>
      </c>
      <c r="D98" s="196">
        <v>0</v>
      </c>
      <c r="E98" s="196">
        <v>0</v>
      </c>
      <c r="F98" s="196">
        <v>16.96</v>
      </c>
      <c r="G98" s="196">
        <v>0</v>
      </c>
      <c r="H98" s="196">
        <v>0</v>
      </c>
      <c r="I98" s="196">
        <v>0</v>
      </c>
      <c r="J98" s="196">
        <v>0</v>
      </c>
      <c r="K98" s="196">
        <v>2.73</v>
      </c>
      <c r="L98" s="196">
        <v>36.229999999999997</v>
      </c>
      <c r="M98" s="196">
        <v>0</v>
      </c>
      <c r="N98" s="196">
        <v>1.01</v>
      </c>
      <c r="O98" s="196">
        <v>1.67</v>
      </c>
      <c r="P98" s="196">
        <v>1.46</v>
      </c>
      <c r="Q98" s="196">
        <v>2.54</v>
      </c>
      <c r="R98" s="196">
        <v>0.28000000000000003</v>
      </c>
      <c r="S98" s="196">
        <v>3.8</v>
      </c>
      <c r="T98" s="196">
        <v>0</v>
      </c>
      <c r="U98" s="196">
        <v>10.99</v>
      </c>
      <c r="V98" s="196">
        <v>0.18</v>
      </c>
      <c r="W98" s="196">
        <v>0.38</v>
      </c>
      <c r="X98" s="196">
        <v>0.83</v>
      </c>
      <c r="Y98" s="196">
        <v>0</v>
      </c>
      <c r="Z98" s="196">
        <v>2.35</v>
      </c>
      <c r="AA98" s="196">
        <v>0.65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10.45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72</v>
      </c>
      <c r="AP98" s="196">
        <v>47.25</v>
      </c>
      <c r="AQ98" s="196">
        <v>0</v>
      </c>
      <c r="AR98" s="196">
        <v>0</v>
      </c>
      <c r="AS98" s="196">
        <v>0</v>
      </c>
      <c r="AT98" s="196">
        <v>22.27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0.24517250000000004</v>
      </c>
      <c r="D99">
        <f t="shared" si="0"/>
        <v>0</v>
      </c>
      <c r="E99">
        <f t="shared" si="0"/>
        <v>0</v>
      </c>
      <c r="F99">
        <f t="shared" si="0"/>
        <v>7.6060000000000003E-2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0.20626250000000035</v>
      </c>
      <c r="L99">
        <f t="shared" si="0"/>
        <v>0.2557299999999994</v>
      </c>
      <c r="M99">
        <f t="shared" si="0"/>
        <v>0</v>
      </c>
      <c r="N99">
        <f t="shared" si="0"/>
        <v>2.4240000000000029E-2</v>
      </c>
      <c r="O99">
        <f t="shared" si="0"/>
        <v>4.0079999999999963E-2</v>
      </c>
      <c r="P99">
        <f t="shared" si="0"/>
        <v>3.5039999999999953E-2</v>
      </c>
      <c r="Q99">
        <f t="shared" si="0"/>
        <v>1.9827499999999991E-2</v>
      </c>
      <c r="R99">
        <f t="shared" si="0"/>
        <v>1.9205000000000017E-2</v>
      </c>
      <c r="S99">
        <f t="shared" si="0"/>
        <v>4.2869999999999998E-2</v>
      </c>
      <c r="T99">
        <f t="shared" si="0"/>
        <v>0</v>
      </c>
      <c r="U99">
        <f t="shared" si="0"/>
        <v>0.26376000000000016</v>
      </c>
      <c r="V99">
        <f t="shared" si="0"/>
        <v>1.5772499999999991E-2</v>
      </c>
      <c r="W99">
        <f t="shared" si="0"/>
        <v>8.7499999999999974E-3</v>
      </c>
      <c r="X99">
        <f t="shared" si="0"/>
        <v>1.9919999999999969E-2</v>
      </c>
      <c r="Y99">
        <f t="shared" si="0"/>
        <v>0</v>
      </c>
      <c r="Z99">
        <f t="shared" si="0"/>
        <v>5.6399999999999915E-2</v>
      </c>
      <c r="AA99">
        <f t="shared" si="0"/>
        <v>1.5599999999999977E-2</v>
      </c>
      <c r="AB99">
        <f t="shared" si="0"/>
        <v>0</v>
      </c>
      <c r="AC99">
        <f t="shared" si="0"/>
        <v>2.8949999999999976E-2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0.20184999999999989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1.728</v>
      </c>
      <c r="AP99">
        <f t="shared" si="0"/>
        <v>1.1339999999999999</v>
      </c>
      <c r="AQ99">
        <f t="shared" si="0"/>
        <v>0</v>
      </c>
      <c r="AR99">
        <f t="shared" si="0"/>
        <v>0</v>
      </c>
      <c r="AS99">
        <f t="shared" si="0"/>
        <v>0.32541000000000009</v>
      </c>
      <c r="AT99">
        <f t="shared" si="0"/>
        <v>0.52776000000000034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45233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60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-60</v>
      </c>
      <c r="G3" s="103">
        <f>SUM(B3:F3)</f>
        <v>0</v>
      </c>
    </row>
    <row r="4" spans="1:7">
      <c r="A4" s="98" t="s">
        <v>46</v>
      </c>
      <c r="B4" s="94">
        <f>'IDT-1 Calculation'!DF4</f>
        <v>38</v>
      </c>
      <c r="C4" s="94">
        <f>'IDT-1 Calculation'!DG4</f>
        <v>-3</v>
      </c>
      <c r="D4" s="94">
        <f>'IDT-1 Calculation'!DH4</f>
        <v>0</v>
      </c>
      <c r="E4" s="94">
        <f>'IDT-1 Calculation'!DI4</f>
        <v>0</v>
      </c>
      <c r="F4" s="94">
        <f>'IDT-1 Calculation'!DJ4</f>
        <v>-35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37</v>
      </c>
      <c r="C5" s="94">
        <f>'IDT-1 Calculation'!DG5</f>
        <v>-3</v>
      </c>
      <c r="D5" s="94">
        <f>'IDT-1 Calculation'!DH5</f>
        <v>0</v>
      </c>
      <c r="E5" s="94">
        <f>'IDT-1 Calculation'!DI5</f>
        <v>0</v>
      </c>
      <c r="F5" s="94">
        <f>'IDT-1 Calculation'!DJ5</f>
        <v>-34</v>
      </c>
      <c r="G5" s="99">
        <f t="shared" si="0"/>
        <v>0</v>
      </c>
    </row>
    <row r="6" spans="1:7">
      <c r="A6" s="98" t="s">
        <v>48</v>
      </c>
      <c r="B6" s="94">
        <f>'IDT-1 Calculation'!DF6</f>
        <v>22</v>
      </c>
      <c r="C6" s="94">
        <f>'IDT-1 Calculation'!DG6</f>
        <v>-9.3140000000000001</v>
      </c>
      <c r="D6" s="94">
        <f>'IDT-1 Calculation'!DH6</f>
        <v>0</v>
      </c>
      <c r="E6" s="94">
        <f>'IDT-1 Calculation'!DI6</f>
        <v>0</v>
      </c>
      <c r="F6" s="94">
        <f>'IDT-1 Calculation'!DJ6</f>
        <v>-12.686</v>
      </c>
      <c r="G6" s="99">
        <f t="shared" si="0"/>
        <v>0</v>
      </c>
    </row>
    <row r="7" spans="1:7">
      <c r="A7" s="98" t="s">
        <v>49</v>
      </c>
      <c r="B7" s="94">
        <f>'IDT-1 Calculation'!DF7</f>
        <v>17</v>
      </c>
      <c r="C7" s="94">
        <f>'IDT-1 Calculation'!DG7</f>
        <v>-7.1970000000000001</v>
      </c>
      <c r="D7" s="94">
        <f>'IDT-1 Calculation'!DH7</f>
        <v>0</v>
      </c>
      <c r="E7" s="94">
        <f>'IDT-1 Calculation'!DI7</f>
        <v>0</v>
      </c>
      <c r="F7" s="94">
        <f>'IDT-1 Calculation'!DJ7</f>
        <v>-9.8030000000000008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18</v>
      </c>
      <c r="C21" s="94">
        <f>'IDT-1 Calculation'!DG21</f>
        <v>-7.6210000000000004</v>
      </c>
      <c r="D21" s="94">
        <f>'IDT-1 Calculation'!DH21</f>
        <v>0</v>
      </c>
      <c r="E21" s="94">
        <f>'IDT-1 Calculation'!DI21</f>
        <v>0</v>
      </c>
      <c r="F21" s="94">
        <f>'IDT-1 Calculation'!DJ21</f>
        <v>-10.379</v>
      </c>
      <c r="G21" s="99">
        <f t="shared" si="0"/>
        <v>0</v>
      </c>
    </row>
    <row r="22" spans="1:7">
      <c r="A22" s="98" t="s">
        <v>64</v>
      </c>
      <c r="B22" s="94">
        <f>'IDT-1 Calculation'!DF22</f>
        <v>37</v>
      </c>
      <c r="C22" s="94">
        <f>'IDT-1 Calculation'!DG22</f>
        <v>-15.664</v>
      </c>
      <c r="D22" s="94">
        <f>'IDT-1 Calculation'!DH22</f>
        <v>0</v>
      </c>
      <c r="E22" s="94">
        <f>'IDT-1 Calculation'!DI22</f>
        <v>0</v>
      </c>
      <c r="F22" s="94">
        <f>'IDT-1 Calculation'!DJ22</f>
        <v>-21.335999999999999</v>
      </c>
      <c r="G22" s="99">
        <f t="shared" si="0"/>
        <v>0</v>
      </c>
    </row>
    <row r="23" spans="1:7">
      <c r="A23" s="98" t="s">
        <v>65</v>
      </c>
      <c r="B23" s="94">
        <f>'IDT-1 Calculation'!DF23</f>
        <v>51</v>
      </c>
      <c r="C23" s="94">
        <f>'IDT-1 Calculation'!DG23</f>
        <v>-21.591999999999999</v>
      </c>
      <c r="D23" s="94">
        <f>'IDT-1 Calculation'!DH23</f>
        <v>0</v>
      </c>
      <c r="E23" s="94">
        <f>'IDT-1 Calculation'!DI23</f>
        <v>0</v>
      </c>
      <c r="F23" s="94">
        <f>'IDT-1 Calculation'!DJ23</f>
        <v>-29.408000000000001</v>
      </c>
      <c r="G23" s="99">
        <f t="shared" si="0"/>
        <v>0</v>
      </c>
    </row>
    <row r="24" spans="1:7">
      <c r="A24" s="98" t="s">
        <v>66</v>
      </c>
      <c r="B24" s="94">
        <f>'IDT-1 Calculation'!DF24</f>
        <v>70</v>
      </c>
      <c r="C24" s="94">
        <f>'IDT-1 Calculation'!DG24</f>
        <v>-29.635000000000002</v>
      </c>
      <c r="D24" s="94">
        <f>'IDT-1 Calculation'!DH24</f>
        <v>0</v>
      </c>
      <c r="E24" s="94">
        <f>'IDT-1 Calculation'!DI24</f>
        <v>0</v>
      </c>
      <c r="F24" s="94">
        <f>'IDT-1 Calculation'!DJ24</f>
        <v>-40.365000000000002</v>
      </c>
      <c r="G24" s="99">
        <f t="shared" si="0"/>
        <v>0</v>
      </c>
    </row>
    <row r="25" spans="1:7">
      <c r="A25" s="98" t="s">
        <v>67</v>
      </c>
      <c r="B25" s="94">
        <f>'IDT-1 Calculation'!DF25</f>
        <v>105</v>
      </c>
      <c r="C25" s="94">
        <f>'IDT-1 Calculation'!DG25</f>
        <v>-40</v>
      </c>
      <c r="D25" s="94">
        <f>'IDT-1 Calculation'!DH25</f>
        <v>0</v>
      </c>
      <c r="E25" s="94">
        <f>'IDT-1 Calculation'!DI25</f>
        <v>0</v>
      </c>
      <c r="F25" s="94">
        <f>'IDT-1 Calculation'!DJ25</f>
        <v>-65</v>
      </c>
      <c r="G25" s="99">
        <f t="shared" si="0"/>
        <v>0</v>
      </c>
    </row>
    <row r="26" spans="1:7">
      <c r="A26" s="98" t="s">
        <v>68</v>
      </c>
      <c r="B26" s="94">
        <f>'IDT-1 Calculation'!DF26</f>
        <v>140</v>
      </c>
      <c r="C26" s="94">
        <f>'IDT-1 Calculation'!DG26</f>
        <v>-25</v>
      </c>
      <c r="D26" s="94">
        <f>'IDT-1 Calculation'!DH26</f>
        <v>0</v>
      </c>
      <c r="E26" s="94">
        <f>'IDT-1 Calculation'!DI26</f>
        <v>0</v>
      </c>
      <c r="F26" s="94">
        <f>'IDT-1 Calculation'!DJ26</f>
        <v>-115</v>
      </c>
      <c r="G26" s="99">
        <f t="shared" si="0"/>
        <v>0</v>
      </c>
    </row>
    <row r="27" spans="1:7">
      <c r="A27" s="98" t="s">
        <v>69</v>
      </c>
      <c r="B27" s="94">
        <f>'IDT-1 Calculation'!DF27</f>
        <v>251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-251</v>
      </c>
      <c r="G27" s="99">
        <f t="shared" si="0"/>
        <v>0</v>
      </c>
    </row>
    <row r="28" spans="1:7">
      <c r="A28" s="98" t="s">
        <v>70</v>
      </c>
      <c r="B28" s="94">
        <f>'IDT-1 Calculation'!DF28</f>
        <v>243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-243</v>
      </c>
      <c r="G28" s="99">
        <f t="shared" si="0"/>
        <v>0</v>
      </c>
    </row>
    <row r="29" spans="1:7">
      <c r="A29" s="98" t="s">
        <v>71</v>
      </c>
      <c r="B29" s="94">
        <f>'IDT-1 Calculation'!DF29</f>
        <v>262</v>
      </c>
      <c r="C29" s="94">
        <f>'IDT-1 Calculation'!DG29</f>
        <v>10</v>
      </c>
      <c r="D29" s="94">
        <f>'IDT-1 Calculation'!DH29</f>
        <v>0</v>
      </c>
      <c r="E29" s="94">
        <f>'IDT-1 Calculation'!DI29</f>
        <v>0</v>
      </c>
      <c r="F29" s="94">
        <f>'IDT-1 Calculation'!DJ29</f>
        <v>-272</v>
      </c>
      <c r="G29" s="99">
        <f t="shared" si="0"/>
        <v>0</v>
      </c>
    </row>
    <row r="30" spans="1:7">
      <c r="A30" s="98" t="s">
        <v>72</v>
      </c>
      <c r="B30" s="94">
        <f>'IDT-1 Calculation'!DF30</f>
        <v>263</v>
      </c>
      <c r="C30" s="94">
        <f>'IDT-1 Calculation'!DG30</f>
        <v>30</v>
      </c>
      <c r="D30" s="94">
        <f>'IDT-1 Calculation'!DH30</f>
        <v>0</v>
      </c>
      <c r="E30" s="94">
        <f>'IDT-1 Calculation'!DI30</f>
        <v>0</v>
      </c>
      <c r="F30" s="94">
        <f>'IDT-1 Calculation'!DJ30</f>
        <v>-293</v>
      </c>
      <c r="G30" s="99">
        <f t="shared" si="0"/>
        <v>0</v>
      </c>
    </row>
    <row r="31" spans="1:7">
      <c r="A31" s="98" t="s">
        <v>73</v>
      </c>
      <c r="B31" s="94">
        <f>'IDT-1 Calculation'!DF31</f>
        <v>265</v>
      </c>
      <c r="C31" s="94">
        <f>'IDT-1 Calculation'!DG31</f>
        <v>40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-305</v>
      </c>
      <c r="G31" s="99">
        <f t="shared" si="0"/>
        <v>0</v>
      </c>
    </row>
    <row r="32" spans="1:7">
      <c r="A32" s="98" t="s">
        <v>74</v>
      </c>
      <c r="B32" s="94">
        <f>'IDT-1 Calculation'!DF32</f>
        <v>246</v>
      </c>
      <c r="C32" s="94">
        <f>'IDT-1 Calculation'!DG32</f>
        <v>50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-296</v>
      </c>
      <c r="G32" s="99">
        <f t="shared" si="0"/>
        <v>0</v>
      </c>
    </row>
    <row r="33" spans="1:7">
      <c r="A33" s="98" t="s">
        <v>75</v>
      </c>
      <c r="B33" s="94">
        <f>'IDT-1 Calculation'!DF33</f>
        <v>227</v>
      </c>
      <c r="C33" s="94">
        <f>'IDT-1 Calculation'!DG33</f>
        <v>40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-267</v>
      </c>
      <c r="G33" s="99">
        <f t="shared" si="0"/>
        <v>0</v>
      </c>
    </row>
    <row r="34" spans="1:7">
      <c r="A34" s="98" t="s">
        <v>76</v>
      </c>
      <c r="B34" s="94">
        <f>'IDT-1 Calculation'!DF34</f>
        <v>238</v>
      </c>
      <c r="C34" s="94">
        <f>'IDT-1 Calculation'!DG34</f>
        <v>45</v>
      </c>
      <c r="D34" s="94">
        <f>'IDT-1 Calculation'!DH34</f>
        <v>0</v>
      </c>
      <c r="E34" s="94">
        <f>'IDT-1 Calculation'!DI34</f>
        <v>0</v>
      </c>
      <c r="F34" s="94">
        <f>'IDT-1 Calculation'!DJ34</f>
        <v>-283</v>
      </c>
      <c r="G34" s="99">
        <f t="shared" si="0"/>
        <v>0</v>
      </c>
    </row>
    <row r="35" spans="1:7">
      <c r="A35" s="98" t="s">
        <v>77</v>
      </c>
      <c r="B35" s="94">
        <f>'IDT-1 Calculation'!DF35</f>
        <v>199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-199</v>
      </c>
      <c r="G35" s="99">
        <f t="shared" si="0"/>
        <v>0</v>
      </c>
    </row>
    <row r="36" spans="1:7">
      <c r="A36" s="98" t="s">
        <v>78</v>
      </c>
      <c r="B36" s="94">
        <f>'IDT-1 Calculation'!DF36</f>
        <v>204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-204</v>
      </c>
      <c r="G36" s="99">
        <f t="shared" si="0"/>
        <v>0</v>
      </c>
    </row>
    <row r="37" spans="1:7">
      <c r="A37" s="98" t="s">
        <v>79</v>
      </c>
      <c r="B37" s="94">
        <f>'IDT-1 Calculation'!DF37</f>
        <v>187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-187</v>
      </c>
      <c r="G37" s="99">
        <f t="shared" si="0"/>
        <v>0</v>
      </c>
    </row>
    <row r="38" spans="1:7">
      <c r="A38" s="98" t="s">
        <v>80</v>
      </c>
      <c r="B38" s="94">
        <f>'IDT-1 Calculation'!DF38</f>
        <v>134</v>
      </c>
      <c r="C38" s="94">
        <f>'IDT-1 Calculation'!DG38</f>
        <v>-9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-125</v>
      </c>
      <c r="G38" s="99">
        <f t="shared" si="0"/>
        <v>0</v>
      </c>
    </row>
    <row r="39" spans="1:7">
      <c r="A39" s="98" t="s">
        <v>81</v>
      </c>
      <c r="B39" s="94">
        <f>'IDT-1 Calculation'!DF39</f>
        <v>120</v>
      </c>
      <c r="C39" s="94">
        <f>'IDT-1 Calculation'!DG39</f>
        <v>-5</v>
      </c>
      <c r="D39" s="94">
        <f>'IDT-1 Calculation'!DH39</f>
        <v>0</v>
      </c>
      <c r="E39" s="94">
        <f>'IDT-1 Calculation'!DI39</f>
        <v>0</v>
      </c>
      <c r="F39" s="94">
        <f>'IDT-1 Calculation'!DJ39</f>
        <v>-115</v>
      </c>
      <c r="G39" s="99">
        <f t="shared" si="0"/>
        <v>0</v>
      </c>
    </row>
    <row r="40" spans="1:7">
      <c r="A40" s="98" t="s">
        <v>82</v>
      </c>
      <c r="B40" s="94">
        <f>'IDT-1 Calculation'!DF40</f>
        <v>139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-139</v>
      </c>
      <c r="G40" s="99">
        <f t="shared" si="0"/>
        <v>0</v>
      </c>
    </row>
    <row r="41" spans="1:7">
      <c r="A41" s="98" t="s">
        <v>83</v>
      </c>
      <c r="B41" s="94">
        <f>'IDT-1 Calculation'!DF41</f>
        <v>149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-149</v>
      </c>
      <c r="G41" s="99">
        <f t="shared" si="0"/>
        <v>0</v>
      </c>
    </row>
    <row r="42" spans="1:7">
      <c r="A42" s="98" t="s">
        <v>84</v>
      </c>
      <c r="B42" s="94">
        <f>'IDT-1 Calculation'!DF42</f>
        <v>161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-161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31.984000000000002</v>
      </c>
      <c r="C55" s="94">
        <f>'IDT-1 Calculation'!DG55</f>
        <v>5</v>
      </c>
      <c r="D55" s="94">
        <f>'IDT-1 Calculation'!DH55</f>
        <v>0</v>
      </c>
      <c r="E55" s="94">
        <f>'IDT-1 Calculation'!DI55</f>
        <v>0</v>
      </c>
      <c r="F55" s="94">
        <f>'IDT-1 Calculation'!DJ55</f>
        <v>-36.984000000000002</v>
      </c>
      <c r="G55" s="99">
        <f t="shared" si="0"/>
        <v>0</v>
      </c>
    </row>
    <row r="56" spans="1:7">
      <c r="A56" s="98" t="s">
        <v>98</v>
      </c>
      <c r="B56" s="94">
        <f>'IDT-1 Calculation'!DF56</f>
        <v>62.304000000000002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-62.304000000000002</v>
      </c>
      <c r="G56" s="99">
        <f t="shared" si="0"/>
        <v>0</v>
      </c>
    </row>
    <row r="57" spans="1:7">
      <c r="A57" s="98" t="s">
        <v>99</v>
      </c>
      <c r="B57" s="94">
        <f>'IDT-1 Calculation'!DF57</f>
        <v>15.016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-15.016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123.71299999999999</v>
      </c>
      <c r="C64" s="94">
        <f>'IDT-1 Calculation'!DG64</f>
        <v>70</v>
      </c>
      <c r="D64" s="94">
        <f>'IDT-1 Calculation'!DH64</f>
        <v>0</v>
      </c>
      <c r="E64" s="94">
        <f>'IDT-1 Calculation'!DI64</f>
        <v>0</v>
      </c>
      <c r="F64" s="94">
        <f>'IDT-1 Calculation'!DJ64</f>
        <v>-193.71299999999999</v>
      </c>
      <c r="G64" s="99">
        <f t="shared" si="0"/>
        <v>0</v>
      </c>
    </row>
    <row r="65" spans="1:7">
      <c r="A65" s="98" t="s">
        <v>107</v>
      </c>
      <c r="B65" s="94">
        <f>'IDT-1 Calculation'!DF65</f>
        <v>113.18600000000001</v>
      </c>
      <c r="C65" s="94">
        <f>'IDT-1 Calculation'!DG65</f>
        <v>70.129000000000005</v>
      </c>
      <c r="D65" s="94">
        <f>'IDT-1 Calculation'!DH65</f>
        <v>0</v>
      </c>
      <c r="E65" s="94">
        <f>'IDT-1 Calculation'!DI65</f>
        <v>0</v>
      </c>
      <c r="F65" s="94">
        <f>'IDT-1 Calculation'!DJ65</f>
        <v>-183.315</v>
      </c>
      <c r="G65" s="99">
        <f t="shared" si="0"/>
        <v>0</v>
      </c>
    </row>
    <row r="66" spans="1:7">
      <c r="A66" s="98" t="s">
        <v>108</v>
      </c>
      <c r="B66" s="94">
        <f>'IDT-1 Calculation'!DF66</f>
        <v>107.759</v>
      </c>
      <c r="C66" s="94">
        <f>'IDT-1 Calculation'!DG66</f>
        <v>66.766000000000005</v>
      </c>
      <c r="D66" s="94">
        <f>'IDT-1 Calculation'!DH66</f>
        <v>0</v>
      </c>
      <c r="E66" s="94">
        <f>'IDT-1 Calculation'!DI66</f>
        <v>0</v>
      </c>
      <c r="F66" s="94">
        <f>'IDT-1 Calculation'!DJ66</f>
        <v>-174.52500000000001</v>
      </c>
      <c r="G66" s="99">
        <f t="shared" si="0"/>
        <v>0</v>
      </c>
    </row>
    <row r="67" spans="1:7">
      <c r="A67" s="98" t="s">
        <v>109</v>
      </c>
      <c r="B67" s="94">
        <f>'IDT-1 Calculation'!DF67</f>
        <v>101.126</v>
      </c>
      <c r="C67" s="94">
        <f>'IDT-1 Calculation'!DG67</f>
        <v>62.656999999999996</v>
      </c>
      <c r="D67" s="94">
        <f>'IDT-1 Calculation'!DH67</f>
        <v>0</v>
      </c>
      <c r="E67" s="94">
        <f>'IDT-1 Calculation'!DI67</f>
        <v>0</v>
      </c>
      <c r="F67" s="94">
        <f>'IDT-1 Calculation'!DJ67</f>
        <v>-163.78300000000002</v>
      </c>
      <c r="G67" s="99">
        <f t="shared" si="0"/>
        <v>0</v>
      </c>
    </row>
    <row r="68" spans="1:7">
      <c r="A68" s="98" t="s">
        <v>110</v>
      </c>
      <c r="B68" s="94">
        <f>'IDT-1 Calculation'!DF68</f>
        <v>88.87</v>
      </c>
      <c r="C68" s="94">
        <f>'IDT-1 Calculation'!DG68</f>
        <v>55.063000000000002</v>
      </c>
      <c r="D68" s="94">
        <f>'IDT-1 Calculation'!DH68</f>
        <v>0</v>
      </c>
      <c r="E68" s="94">
        <f>'IDT-1 Calculation'!DI68</f>
        <v>0</v>
      </c>
      <c r="F68" s="94">
        <f>'IDT-1 Calculation'!DJ68</f>
        <v>-143.93299999999999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78.834999999999994</v>
      </c>
      <c r="C69" s="94">
        <f>'IDT-1 Calculation'!DG69</f>
        <v>48.844999999999999</v>
      </c>
      <c r="D69" s="94">
        <f>'IDT-1 Calculation'!DH69</f>
        <v>0</v>
      </c>
      <c r="E69" s="94">
        <f>'IDT-1 Calculation'!DI69</f>
        <v>0</v>
      </c>
      <c r="F69" s="94">
        <f>'IDT-1 Calculation'!DJ69</f>
        <v>-127.67999999999999</v>
      </c>
      <c r="G69" s="99">
        <f t="shared" si="1"/>
        <v>0</v>
      </c>
    </row>
    <row r="70" spans="1:7">
      <c r="A70" s="98" t="s">
        <v>112</v>
      </c>
      <c r="B70" s="94">
        <f>'IDT-1 Calculation'!DF70</f>
        <v>66.936000000000007</v>
      </c>
      <c r="C70" s="94">
        <f>'IDT-1 Calculation'!DG70</f>
        <v>41.472999999999999</v>
      </c>
      <c r="D70" s="94">
        <f>'IDT-1 Calculation'!DH70</f>
        <v>0</v>
      </c>
      <c r="E70" s="94">
        <f>'IDT-1 Calculation'!DI70</f>
        <v>0</v>
      </c>
      <c r="F70" s="94">
        <f>'IDT-1 Calculation'!DJ70</f>
        <v>-108.40900000000001</v>
      </c>
      <c r="G70" s="99">
        <f t="shared" si="1"/>
        <v>0</v>
      </c>
    </row>
    <row r="71" spans="1:7">
      <c r="A71" s="98" t="s">
        <v>113</v>
      </c>
      <c r="B71" s="94">
        <f>'IDT-1 Calculation'!DF71</f>
        <v>57.545000000000002</v>
      </c>
      <c r="C71" s="94">
        <f>'IDT-1 Calculation'!DG71</f>
        <v>35.654000000000003</v>
      </c>
      <c r="D71" s="94">
        <f>'IDT-1 Calculation'!DH71</f>
        <v>0</v>
      </c>
      <c r="E71" s="94">
        <f>'IDT-1 Calculation'!DI71</f>
        <v>0</v>
      </c>
      <c r="F71" s="94">
        <f>'IDT-1 Calculation'!DJ71</f>
        <v>-93.199000000000012</v>
      </c>
      <c r="G71" s="99">
        <f t="shared" si="1"/>
        <v>0</v>
      </c>
    </row>
    <row r="72" spans="1:7">
      <c r="A72" s="98" t="s">
        <v>114</v>
      </c>
      <c r="B72" s="94">
        <f>'IDT-1 Calculation'!DF72</f>
        <v>51.076000000000001</v>
      </c>
      <c r="C72" s="94">
        <f>'IDT-1 Calculation'!DG72</f>
        <v>31.646000000000001</v>
      </c>
      <c r="D72" s="94">
        <f>'IDT-1 Calculation'!DH72</f>
        <v>0</v>
      </c>
      <c r="E72" s="94">
        <f>'IDT-1 Calculation'!DI72</f>
        <v>0</v>
      </c>
      <c r="F72" s="94">
        <f>'IDT-1 Calculation'!DJ72</f>
        <v>-82.722000000000008</v>
      </c>
      <c r="G72" s="99">
        <f t="shared" si="1"/>
        <v>0</v>
      </c>
    </row>
    <row r="73" spans="1:7">
      <c r="A73" s="98" t="s">
        <v>115</v>
      </c>
      <c r="B73" s="94">
        <f>'IDT-1 Calculation'!DF73</f>
        <v>49.49</v>
      </c>
      <c r="C73" s="94">
        <f>'IDT-1 Calculation'!DG73</f>
        <v>30.663</v>
      </c>
      <c r="D73" s="94">
        <f>'IDT-1 Calculation'!DH73</f>
        <v>0</v>
      </c>
      <c r="E73" s="94">
        <f>'IDT-1 Calculation'!DI73</f>
        <v>0</v>
      </c>
      <c r="F73" s="94">
        <f>'IDT-1 Calculation'!DJ73</f>
        <v>-80.153000000000006</v>
      </c>
      <c r="G73" s="99">
        <f t="shared" si="1"/>
        <v>0</v>
      </c>
    </row>
    <row r="74" spans="1:7">
      <c r="A74" s="98" t="s">
        <v>116</v>
      </c>
      <c r="B74" s="94">
        <f>'IDT-1 Calculation'!DF74</f>
        <v>56.253999999999998</v>
      </c>
      <c r="C74" s="94">
        <f>'IDT-1 Calculation'!DG74</f>
        <v>34.853999999999999</v>
      </c>
      <c r="D74" s="94">
        <f>'IDT-1 Calculation'!DH74</f>
        <v>0</v>
      </c>
      <c r="E74" s="94">
        <f>'IDT-1 Calculation'!DI74</f>
        <v>0</v>
      </c>
      <c r="F74" s="94">
        <f>'IDT-1 Calculation'!DJ74</f>
        <v>-91.108000000000004</v>
      </c>
      <c r="G74" s="99">
        <f t="shared" si="1"/>
        <v>0</v>
      </c>
    </row>
    <row r="75" spans="1:7">
      <c r="A75" s="98" t="s">
        <v>117</v>
      </c>
      <c r="B75" s="94">
        <f>'IDT-1 Calculation'!DF75</f>
        <v>73.144000000000005</v>
      </c>
      <c r="C75" s="94">
        <f>'IDT-1 Calculation'!DG75</f>
        <v>45.32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-118.464</v>
      </c>
      <c r="G75" s="99">
        <f t="shared" si="1"/>
        <v>0</v>
      </c>
    </row>
    <row r="76" spans="1:7">
      <c r="A76" s="98" t="s">
        <v>118</v>
      </c>
      <c r="B76" s="94">
        <f>'IDT-1 Calculation'!DF76</f>
        <v>83.158000000000001</v>
      </c>
      <c r="C76" s="94">
        <f>'IDT-1 Calculation'!DG76</f>
        <v>51.524000000000001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-134.68200000000002</v>
      </c>
      <c r="G76" s="99">
        <f t="shared" si="1"/>
        <v>0</v>
      </c>
    </row>
    <row r="77" spans="1:7">
      <c r="A77" s="98" t="s">
        <v>119</v>
      </c>
      <c r="B77" s="94">
        <f>'IDT-1 Calculation'!DF77</f>
        <v>81.653000000000006</v>
      </c>
      <c r="C77" s="94">
        <f>'IDT-1 Calculation'!DG77</f>
        <v>50.591000000000001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-132.244</v>
      </c>
      <c r="G77" s="99">
        <f t="shared" si="1"/>
        <v>0</v>
      </c>
    </row>
    <row r="78" spans="1:7">
      <c r="A78" s="98" t="s">
        <v>120</v>
      </c>
      <c r="B78" s="94">
        <f>'IDT-1 Calculation'!DF78</f>
        <v>89.933000000000007</v>
      </c>
      <c r="C78" s="94">
        <f>'IDT-1 Calculation'!DG78</f>
        <v>55.720999999999997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-145.654</v>
      </c>
      <c r="G78" s="99">
        <f t="shared" si="1"/>
        <v>0</v>
      </c>
    </row>
    <row r="79" spans="1:7">
      <c r="A79" s="98" t="s">
        <v>121</v>
      </c>
      <c r="B79" s="94">
        <f>'IDT-1 Calculation'!DF79</f>
        <v>99.524000000000001</v>
      </c>
      <c r="C79" s="94">
        <f>'IDT-1 Calculation'!DG79</f>
        <v>61.664000000000001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-161.18799999999999</v>
      </c>
      <c r="G79" s="99">
        <f t="shared" si="1"/>
        <v>0</v>
      </c>
    </row>
    <row r="80" spans="1:7">
      <c r="A80" s="98" t="s">
        <v>122</v>
      </c>
      <c r="B80" s="94">
        <f>'IDT-1 Calculation'!DF80</f>
        <v>108.38200000000001</v>
      </c>
      <c r="C80" s="94">
        <f>'IDT-1 Calculation'!DG80</f>
        <v>67.152000000000001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-175.53399999999999</v>
      </c>
      <c r="G80" s="99">
        <f t="shared" si="1"/>
        <v>0</v>
      </c>
    </row>
    <row r="81" spans="1:7">
      <c r="A81" s="98" t="s">
        <v>123</v>
      </c>
      <c r="B81" s="94">
        <f>'IDT-1 Calculation'!DF81</f>
        <v>121.53700000000001</v>
      </c>
      <c r="C81" s="94">
        <f>'IDT-1 Calculation'!DG81</f>
        <v>75.302999999999997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-196.84</v>
      </c>
      <c r="G81" s="99">
        <f t="shared" si="1"/>
        <v>0</v>
      </c>
    </row>
    <row r="82" spans="1:7">
      <c r="A82" s="98" t="s">
        <v>124</v>
      </c>
      <c r="B82" s="94">
        <f>'IDT-1 Calculation'!DF82</f>
        <v>116.93899999999999</v>
      </c>
      <c r="C82" s="94">
        <f>'IDT-1 Calculation'!DG82</f>
        <v>72.453999999999994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-189.39299999999997</v>
      </c>
      <c r="G82" s="99">
        <f t="shared" si="1"/>
        <v>0</v>
      </c>
    </row>
    <row r="83" spans="1:7">
      <c r="A83" s="98" t="s">
        <v>125</v>
      </c>
      <c r="B83" s="94">
        <f>'IDT-1 Calculation'!DF83</f>
        <v>202.41200000000001</v>
      </c>
      <c r="C83" s="94">
        <f>'IDT-1 Calculation'!DG83</f>
        <v>30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-232.41200000000001</v>
      </c>
      <c r="G83" s="99">
        <f t="shared" si="1"/>
        <v>0</v>
      </c>
    </row>
    <row r="84" spans="1:7">
      <c r="A84" s="98" t="s">
        <v>126</v>
      </c>
      <c r="B84" s="94">
        <f>'IDT-1 Calculation'!DF84</f>
        <v>235.13499999999999</v>
      </c>
      <c r="C84" s="94">
        <f>'IDT-1 Calculation'!DG84</f>
        <v>20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-255.13499999999999</v>
      </c>
      <c r="G84" s="99">
        <f t="shared" si="1"/>
        <v>0</v>
      </c>
    </row>
    <row r="85" spans="1:7">
      <c r="A85" s="98" t="s">
        <v>127</v>
      </c>
      <c r="B85" s="94">
        <f>'IDT-1 Calculation'!DF85</f>
        <v>269.702</v>
      </c>
      <c r="C85" s="94">
        <f>'IDT-1 Calculation'!DG85</f>
        <v>20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-289.702</v>
      </c>
      <c r="G85" s="99">
        <f t="shared" si="1"/>
        <v>0</v>
      </c>
    </row>
    <row r="86" spans="1:7">
      <c r="A86" s="98" t="s">
        <v>128</v>
      </c>
      <c r="B86" s="94">
        <f>'IDT-1 Calculation'!DF86</f>
        <v>319.60500000000002</v>
      </c>
      <c r="C86" s="94">
        <f>'IDT-1 Calculation'!DG86</f>
        <v>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-324.60500000000002</v>
      </c>
      <c r="G86" s="99">
        <f t="shared" si="1"/>
        <v>0</v>
      </c>
    </row>
    <row r="87" spans="1:7">
      <c r="A87" s="98" t="s">
        <v>129</v>
      </c>
      <c r="B87" s="94">
        <f>'IDT-1 Calculation'!DF87</f>
        <v>325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-325</v>
      </c>
      <c r="G87" s="99">
        <f t="shared" si="1"/>
        <v>0</v>
      </c>
    </row>
    <row r="88" spans="1:7">
      <c r="A88" s="98" t="s">
        <v>130</v>
      </c>
      <c r="B88" s="94">
        <f>'IDT-1 Calculation'!DF88</f>
        <v>303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-303</v>
      </c>
      <c r="G88" s="99">
        <f t="shared" si="1"/>
        <v>0</v>
      </c>
    </row>
    <row r="89" spans="1:7">
      <c r="A89" s="98" t="s">
        <v>131</v>
      </c>
      <c r="B89" s="94">
        <f>'IDT-1 Calculation'!DF89</f>
        <v>289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-289</v>
      </c>
      <c r="G89" s="99">
        <f t="shared" si="1"/>
        <v>0</v>
      </c>
    </row>
    <row r="90" spans="1:7">
      <c r="A90" s="98" t="s">
        <v>132</v>
      </c>
      <c r="B90" s="94">
        <f>'IDT-1 Calculation'!DF90</f>
        <v>265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-265</v>
      </c>
      <c r="G90" s="99">
        <f t="shared" si="1"/>
        <v>0</v>
      </c>
    </row>
    <row r="91" spans="1:7">
      <c r="A91" s="98" t="s">
        <v>133</v>
      </c>
      <c r="B91" s="94">
        <f>'IDT-1 Calculation'!DF91</f>
        <v>306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-306</v>
      </c>
      <c r="G91" s="99">
        <f t="shared" si="1"/>
        <v>0</v>
      </c>
    </row>
    <row r="92" spans="1:7">
      <c r="A92" s="98" t="s">
        <v>134</v>
      </c>
      <c r="B92" s="94">
        <f>'IDT-1 Calculation'!DF92</f>
        <v>283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-283</v>
      </c>
      <c r="G92" s="99">
        <f t="shared" si="1"/>
        <v>0</v>
      </c>
    </row>
    <row r="93" spans="1:7">
      <c r="A93" s="98" t="s">
        <v>135</v>
      </c>
      <c r="B93" s="94">
        <f>'IDT-1 Calculation'!DF93</f>
        <v>123.871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-123.871</v>
      </c>
      <c r="G93" s="99">
        <f t="shared" si="1"/>
        <v>0</v>
      </c>
    </row>
    <row r="94" spans="1:7">
      <c r="A94" s="98" t="s">
        <v>136</v>
      </c>
      <c r="B94" s="94">
        <f>'IDT-1 Calculation'!DF94</f>
        <v>125.73099999999999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-125.73099999999999</v>
      </c>
      <c r="G94" s="99">
        <f t="shared" si="1"/>
        <v>0</v>
      </c>
    </row>
    <row r="95" spans="1:7">
      <c r="A95" s="98" t="s">
        <v>137</v>
      </c>
      <c r="B95" s="94">
        <f>'IDT-1 Calculation'!DF95</f>
        <v>88.164000000000001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-88.164000000000001</v>
      </c>
      <c r="G95" s="99">
        <f t="shared" si="1"/>
        <v>0</v>
      </c>
    </row>
    <row r="96" spans="1:7">
      <c r="A96" s="98" t="s">
        <v>138</v>
      </c>
      <c r="B96" s="94">
        <f>'IDT-1 Calculation'!DF96</f>
        <v>99.784000000000006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-99.784000000000006</v>
      </c>
      <c r="G96" s="99">
        <f t="shared" si="1"/>
        <v>0</v>
      </c>
    </row>
    <row r="97" spans="1:7">
      <c r="A97" s="98" t="s">
        <v>139</v>
      </c>
      <c r="B97" s="94">
        <f>'IDT-1 Calculation'!DF97</f>
        <v>98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-98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73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-73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2.2669419999999998</v>
      </c>
      <c r="C99" s="110">
        <f>SUM(C3:C98)/4000</f>
        <v>0.28661400000000004</v>
      </c>
      <c r="D99" s="110">
        <f>SUM(D3:D98)/4000</f>
        <v>0</v>
      </c>
      <c r="E99" s="110">
        <f>SUM(E3:E98)/4000</f>
        <v>0</v>
      </c>
      <c r="F99" s="110">
        <f>SUM(F3:F98)/4000</f>
        <v>-2.5535559999999995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3.94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7.3</v>
      </c>
      <c r="AP3" s="196">
        <v>4.79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3.94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7.3</v>
      </c>
      <c r="AP4" s="196">
        <v>4.79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3.94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7.3</v>
      </c>
      <c r="AP5" s="196">
        <v>4.79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3.94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7.3</v>
      </c>
      <c r="AP6" s="196">
        <v>4.79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3.94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7.3</v>
      </c>
      <c r="AP7" s="196">
        <v>4.79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3.94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7.3</v>
      </c>
      <c r="AP8" s="196">
        <v>4.79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3.94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7.3</v>
      </c>
      <c r="AP9" s="196">
        <v>4.79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3.94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7.3</v>
      </c>
      <c r="AP10" s="196">
        <v>4.79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3.94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7.3</v>
      </c>
      <c r="AP11" s="196">
        <v>4.79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3.94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7.3</v>
      </c>
      <c r="AP12" s="196">
        <v>4.79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3.94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7.3</v>
      </c>
      <c r="AP13" s="196">
        <v>4.79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3.94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7.3</v>
      </c>
      <c r="AP14" s="196">
        <v>4.79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3.94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7.3</v>
      </c>
      <c r="AP15" s="196">
        <v>4.79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3.94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7.3</v>
      </c>
      <c r="AP16" s="196">
        <v>4.79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3.94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7.3</v>
      </c>
      <c r="AP17" s="196">
        <v>4.79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3.94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7.3</v>
      </c>
      <c r="AP18" s="196">
        <v>4.79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3.94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7.3</v>
      </c>
      <c r="AP19" s="196">
        <v>4.79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3.94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7.3</v>
      </c>
      <c r="AP20" s="196">
        <v>4.79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3.94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7.3</v>
      </c>
      <c r="AP21" s="196">
        <v>4.79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3.94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7.3</v>
      </c>
      <c r="AP22" s="196">
        <v>4.79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3.94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7.3</v>
      </c>
      <c r="AP23" s="196">
        <v>4.79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3.94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7.3</v>
      </c>
      <c r="AP24" s="196">
        <v>4.79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3.94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7.3</v>
      </c>
      <c r="AP25" s="196">
        <v>4.79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3.94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7.3</v>
      </c>
      <c r="AP26" s="196">
        <v>4.79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3.94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7.3</v>
      </c>
      <c r="AP27" s="196">
        <v>4.79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3.94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7.3</v>
      </c>
      <c r="AP28" s="196">
        <v>4.79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3.94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7.3</v>
      </c>
      <c r="AP29" s="196">
        <v>4.79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3.94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7.3</v>
      </c>
      <c r="AP30" s="196">
        <v>4.79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3.94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7.3</v>
      </c>
      <c r="AP31" s="196">
        <v>4.79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3.94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7.3</v>
      </c>
      <c r="AP32" s="196">
        <v>4.79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3.94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7.3</v>
      </c>
      <c r="AP33" s="196">
        <v>4.79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3.94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7.3</v>
      </c>
      <c r="AP34" s="196">
        <v>4.79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3.94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7.3</v>
      </c>
      <c r="AP35" s="196">
        <v>4.79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3.94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7.3</v>
      </c>
      <c r="AP36" s="196">
        <v>4.79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3.94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7.3</v>
      </c>
      <c r="AP37" s="196">
        <v>4.79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3.94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7.3</v>
      </c>
      <c r="AP38" s="196">
        <v>4.79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3.94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7.3</v>
      </c>
      <c r="AP39" s="196">
        <v>4.79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3.94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7.3</v>
      </c>
      <c r="AP40" s="196">
        <v>4.79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3.94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7.3</v>
      </c>
      <c r="AP41" s="196">
        <v>4.79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3.94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7.3</v>
      </c>
      <c r="AP42" s="196">
        <v>4.79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3.94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7.3</v>
      </c>
      <c r="AP43" s="196">
        <v>4.79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3.94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7.3</v>
      </c>
      <c r="AP44" s="196">
        <v>4.79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3.94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7.3</v>
      </c>
      <c r="AP45" s="196">
        <v>4.79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3.94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7.3</v>
      </c>
      <c r="AP46" s="196">
        <v>4.79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3.94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7.3</v>
      </c>
      <c r="AP47" s="196">
        <v>4.79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3.94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7.3</v>
      </c>
      <c r="AP48" s="196">
        <v>4.79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3.94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7.3</v>
      </c>
      <c r="AP49" s="196">
        <v>4.79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3.94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7.3</v>
      </c>
      <c r="AP50" s="196">
        <v>4.79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3.94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7.3</v>
      </c>
      <c r="AP51" s="196">
        <v>4.79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3.94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7.3</v>
      </c>
      <c r="AP52" s="196">
        <v>4.79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3.94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7.3</v>
      </c>
      <c r="AP53" s="196">
        <v>4.79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3.94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7.3</v>
      </c>
      <c r="AP54" s="196">
        <v>4.79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3.94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7.3</v>
      </c>
      <c r="AP55" s="196">
        <v>4.79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3.94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7.3</v>
      </c>
      <c r="AP56" s="196">
        <v>4.79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3.94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7.3</v>
      </c>
      <c r="AP57" s="196">
        <v>4.79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3.94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7.3</v>
      </c>
      <c r="AP58" s="196">
        <v>4.79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3.94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7.3</v>
      </c>
      <c r="AP59" s="196">
        <v>4.79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3.94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7.3</v>
      </c>
      <c r="AP60" s="196">
        <v>4.79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3.94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7.3</v>
      </c>
      <c r="AP61" s="196">
        <v>4.79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3.94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7.3</v>
      </c>
      <c r="AP62" s="196">
        <v>4.79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3.94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7.3</v>
      </c>
      <c r="AP63" s="196">
        <v>4.79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3.94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7.3</v>
      </c>
      <c r="AP64" s="196">
        <v>4.79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3.94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7.3</v>
      </c>
      <c r="AP65" s="196">
        <v>4.79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3.94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7.3</v>
      </c>
      <c r="AP66" s="196">
        <v>4.79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3.94</v>
      </c>
      <c r="AJ67" s="196">
        <v>0</v>
      </c>
      <c r="AK67" s="196">
        <v>0.99</v>
      </c>
      <c r="AL67" s="196">
        <v>0</v>
      </c>
      <c r="AM67" s="196">
        <v>0</v>
      </c>
      <c r="AN67" s="196">
        <v>0</v>
      </c>
      <c r="AO67" s="196">
        <v>7.3</v>
      </c>
      <c r="AP67" s="196">
        <v>4.79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3.94</v>
      </c>
      <c r="AJ68" s="196">
        <v>0</v>
      </c>
      <c r="AK68" s="196">
        <v>0.99</v>
      </c>
      <c r="AL68" s="196">
        <v>0</v>
      </c>
      <c r="AM68" s="196">
        <v>0</v>
      </c>
      <c r="AN68" s="196">
        <v>0</v>
      </c>
      <c r="AO68" s="196">
        <v>7.3</v>
      </c>
      <c r="AP68" s="196">
        <v>4.79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3.94</v>
      </c>
      <c r="AJ69" s="196">
        <v>0</v>
      </c>
      <c r="AK69" s="196">
        <v>-3.39</v>
      </c>
      <c r="AL69" s="196">
        <v>0</v>
      </c>
      <c r="AM69" s="196">
        <v>0</v>
      </c>
      <c r="AN69" s="196">
        <v>0</v>
      </c>
      <c r="AO69" s="196">
        <v>7.3</v>
      </c>
      <c r="AP69" s="196">
        <v>4.79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3.94</v>
      </c>
      <c r="AJ70" s="196">
        <v>0</v>
      </c>
      <c r="AK70" s="196">
        <v>-3.39</v>
      </c>
      <c r="AL70" s="196">
        <v>0</v>
      </c>
      <c r="AM70" s="196">
        <v>0</v>
      </c>
      <c r="AN70" s="196">
        <v>0</v>
      </c>
      <c r="AO70" s="196">
        <v>7.3</v>
      </c>
      <c r="AP70" s="196">
        <v>4.79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3.94</v>
      </c>
      <c r="AJ71" s="196">
        <v>0</v>
      </c>
      <c r="AK71" s="196">
        <v>0.54</v>
      </c>
      <c r="AL71" s="196">
        <v>0</v>
      </c>
      <c r="AM71" s="196">
        <v>0</v>
      </c>
      <c r="AN71" s="196">
        <v>0</v>
      </c>
      <c r="AO71" s="196">
        <v>7.3</v>
      </c>
      <c r="AP71" s="196">
        <v>4.79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3.94</v>
      </c>
      <c r="AJ72" s="196">
        <v>0</v>
      </c>
      <c r="AK72" s="196">
        <v>0.54</v>
      </c>
      <c r="AL72" s="196">
        <v>0</v>
      </c>
      <c r="AM72" s="196">
        <v>0</v>
      </c>
      <c r="AN72" s="196">
        <v>0</v>
      </c>
      <c r="AO72" s="196">
        <v>7.3</v>
      </c>
      <c r="AP72" s="196">
        <v>4.79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3.94</v>
      </c>
      <c r="AJ73" s="196">
        <v>0</v>
      </c>
      <c r="AK73" s="196">
        <v>-3.86</v>
      </c>
      <c r="AL73" s="196">
        <v>0</v>
      </c>
      <c r="AM73" s="196">
        <v>0</v>
      </c>
      <c r="AN73" s="196">
        <v>0</v>
      </c>
      <c r="AO73" s="196">
        <v>7.3</v>
      </c>
      <c r="AP73" s="196">
        <v>4.79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3.94</v>
      </c>
      <c r="AJ74" s="196">
        <v>0</v>
      </c>
      <c r="AK74" s="196">
        <v>-3.86</v>
      </c>
      <c r="AL74" s="196">
        <v>0</v>
      </c>
      <c r="AM74" s="196">
        <v>0</v>
      </c>
      <c r="AN74" s="196">
        <v>0</v>
      </c>
      <c r="AO74" s="196">
        <v>7.3</v>
      </c>
      <c r="AP74" s="196">
        <v>4.79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3.94</v>
      </c>
      <c r="AJ75" s="196">
        <v>0</v>
      </c>
      <c r="AK75" s="196">
        <v>-4.01</v>
      </c>
      <c r="AL75" s="196">
        <v>0</v>
      </c>
      <c r="AM75" s="196">
        <v>0</v>
      </c>
      <c r="AN75" s="196">
        <v>0</v>
      </c>
      <c r="AO75" s="196">
        <v>7.3</v>
      </c>
      <c r="AP75" s="196">
        <v>4.79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3.94</v>
      </c>
      <c r="AJ76" s="196">
        <v>0</v>
      </c>
      <c r="AK76" s="196">
        <v>-4.01</v>
      </c>
      <c r="AL76" s="196">
        <v>0</v>
      </c>
      <c r="AM76" s="196">
        <v>0</v>
      </c>
      <c r="AN76" s="196">
        <v>0</v>
      </c>
      <c r="AO76" s="196">
        <v>7.3</v>
      </c>
      <c r="AP76" s="196">
        <v>4.79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3.94</v>
      </c>
      <c r="AJ77" s="196">
        <v>0</v>
      </c>
      <c r="AK77" s="196">
        <v>-4.01</v>
      </c>
      <c r="AL77" s="196">
        <v>0</v>
      </c>
      <c r="AM77" s="196">
        <v>0</v>
      </c>
      <c r="AN77" s="196">
        <v>0</v>
      </c>
      <c r="AO77" s="196">
        <v>7.3</v>
      </c>
      <c r="AP77" s="196">
        <v>4.79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3.94</v>
      </c>
      <c r="AJ78" s="196">
        <v>0</v>
      </c>
      <c r="AK78" s="196">
        <v>-4.01</v>
      </c>
      <c r="AL78" s="196">
        <v>0</v>
      </c>
      <c r="AM78" s="196">
        <v>0</v>
      </c>
      <c r="AN78" s="196">
        <v>0</v>
      </c>
      <c r="AO78" s="196">
        <v>7.3</v>
      </c>
      <c r="AP78" s="196">
        <v>4.79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3.94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7.3</v>
      </c>
      <c r="AP79" s="196">
        <v>4.79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3.94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7.3</v>
      </c>
      <c r="AP80" s="196">
        <v>4.79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3.94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7.3</v>
      </c>
      <c r="AP81" s="196">
        <v>4.79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3.94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7.3</v>
      </c>
      <c r="AP82" s="196">
        <v>4.79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3.94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7.3</v>
      </c>
      <c r="AP83" s="196">
        <v>4.79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3.94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7.3</v>
      </c>
      <c r="AP84" s="196">
        <v>4.79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3.94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7.3</v>
      </c>
      <c r="AP85" s="196">
        <v>4.79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3.94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7.3</v>
      </c>
      <c r="AP86" s="196">
        <v>4.79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3.94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7.3</v>
      </c>
      <c r="AP87" s="196">
        <v>4.79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3.94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7.3</v>
      </c>
      <c r="AP88" s="196">
        <v>4.79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3.94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7.3</v>
      </c>
      <c r="AP89" s="196">
        <v>4.79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3.94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7.3</v>
      </c>
      <c r="AP90" s="196">
        <v>4.79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3.94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7.3</v>
      </c>
      <c r="AP91" s="196">
        <v>4.79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3.94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7.3</v>
      </c>
      <c r="AP92" s="196">
        <v>4.79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3.94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7.3</v>
      </c>
      <c r="AP93" s="196">
        <v>4.79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3.94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7.3</v>
      </c>
      <c r="AP94" s="196">
        <v>4.79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3.94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7.3</v>
      </c>
      <c r="AP95" s="196">
        <v>4.79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3.94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7.3</v>
      </c>
      <c r="AP96" s="196">
        <v>4.79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3.94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7.3</v>
      </c>
      <c r="AP97" s="196">
        <v>4.79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3.94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7.3</v>
      </c>
      <c r="AP98" s="196">
        <v>4.79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1.0770000000000035E-2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0.17519999999999986</v>
      </c>
      <c r="AP99">
        <f t="shared" si="0"/>
        <v>0.11496000000000017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19.52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29.18</v>
      </c>
      <c r="AP3" s="196">
        <v>19.149999999999999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19.52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29.18</v>
      </c>
      <c r="AP4" s="196">
        <v>19.149999999999999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19.52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29.18</v>
      </c>
      <c r="AP5" s="196">
        <v>19.149999999999999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19.52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29.18</v>
      </c>
      <c r="AP6" s="196">
        <v>19.149999999999999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19.52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29.18</v>
      </c>
      <c r="AP7" s="196">
        <v>19.149999999999999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19.52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29.18</v>
      </c>
      <c r="AP8" s="196">
        <v>19.149999999999999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19.52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29.18</v>
      </c>
      <c r="AP9" s="196">
        <v>19.149999999999999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19.52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29.18</v>
      </c>
      <c r="AP10" s="196">
        <v>19.149999999999999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19.52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29.18</v>
      </c>
      <c r="AP11" s="196">
        <v>19.149999999999999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19.52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29.18</v>
      </c>
      <c r="AP12" s="196">
        <v>19.149999999999999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19.52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29.18</v>
      </c>
      <c r="AP13" s="196">
        <v>19.149999999999999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19.52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29.18</v>
      </c>
      <c r="AP14" s="196">
        <v>19.149999999999999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19.52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29.18</v>
      </c>
      <c r="AP15" s="196">
        <v>19.149999999999999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19.52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29.18</v>
      </c>
      <c r="AP16" s="196">
        <v>19.149999999999999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19.52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29.18</v>
      </c>
      <c r="AP17" s="196">
        <v>19.149999999999999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19.52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29.18</v>
      </c>
      <c r="AP18" s="196">
        <v>19.149999999999999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19.52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29.18</v>
      </c>
      <c r="AP19" s="196">
        <v>19.149999999999999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19.52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29.18</v>
      </c>
      <c r="AP20" s="196">
        <v>19.149999999999999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19.52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29.18</v>
      </c>
      <c r="AP21" s="196">
        <v>19.149999999999999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19.52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29.18</v>
      </c>
      <c r="AP22" s="196">
        <v>19.149999999999999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19.52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29.18</v>
      </c>
      <c r="AP23" s="196">
        <v>19.149999999999999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19.52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29.18</v>
      </c>
      <c r="AP24" s="196">
        <v>19.149999999999999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19.52</v>
      </c>
      <c r="AJ25" s="196">
        <v>0</v>
      </c>
      <c r="AK25" s="196">
        <v>4.3499999999999996</v>
      </c>
      <c r="AL25" s="196">
        <v>0</v>
      </c>
      <c r="AM25" s="196">
        <v>0</v>
      </c>
      <c r="AN25" s="196">
        <v>0</v>
      </c>
      <c r="AO25" s="196">
        <v>29.18</v>
      </c>
      <c r="AP25" s="196">
        <v>19.149999999999999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19.52</v>
      </c>
      <c r="AJ26" s="196">
        <v>0</v>
      </c>
      <c r="AK26" s="196">
        <v>4.3499999999999996</v>
      </c>
      <c r="AL26" s="196">
        <v>0</v>
      </c>
      <c r="AM26" s="196">
        <v>0</v>
      </c>
      <c r="AN26" s="196">
        <v>0</v>
      </c>
      <c r="AO26" s="196">
        <v>29.18</v>
      </c>
      <c r="AP26" s="196">
        <v>19.149999999999999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19.52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29.18</v>
      </c>
      <c r="AP27" s="196">
        <v>19.149999999999999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19.52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29.18</v>
      </c>
      <c r="AP28" s="196">
        <v>19.149999999999999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19.52</v>
      </c>
      <c r="AJ29" s="196">
        <v>0</v>
      </c>
      <c r="AK29" s="196">
        <v>3.65</v>
      </c>
      <c r="AL29" s="196">
        <v>0</v>
      </c>
      <c r="AM29" s="196">
        <v>0</v>
      </c>
      <c r="AN29" s="196">
        <v>0</v>
      </c>
      <c r="AO29" s="196">
        <v>29.18</v>
      </c>
      <c r="AP29" s="196">
        <v>19.149999999999999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19.52</v>
      </c>
      <c r="AJ30" s="196">
        <v>0</v>
      </c>
      <c r="AK30" s="196">
        <v>3.65</v>
      </c>
      <c r="AL30" s="196">
        <v>0</v>
      </c>
      <c r="AM30" s="196">
        <v>0</v>
      </c>
      <c r="AN30" s="196">
        <v>0</v>
      </c>
      <c r="AO30" s="196">
        <v>29.18</v>
      </c>
      <c r="AP30" s="196">
        <v>19.149999999999999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19.52</v>
      </c>
      <c r="AJ31" s="196">
        <v>0</v>
      </c>
      <c r="AK31" s="196">
        <v>3.65</v>
      </c>
      <c r="AL31" s="196">
        <v>0</v>
      </c>
      <c r="AM31" s="196">
        <v>0</v>
      </c>
      <c r="AN31" s="196">
        <v>0</v>
      </c>
      <c r="AO31" s="196">
        <v>29.18</v>
      </c>
      <c r="AP31" s="196">
        <v>19.149999999999999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19.52</v>
      </c>
      <c r="AJ32" s="196">
        <v>0</v>
      </c>
      <c r="AK32" s="196">
        <v>3.65</v>
      </c>
      <c r="AL32" s="196">
        <v>0</v>
      </c>
      <c r="AM32" s="196">
        <v>0</v>
      </c>
      <c r="AN32" s="196">
        <v>0</v>
      </c>
      <c r="AO32" s="196">
        <v>29.18</v>
      </c>
      <c r="AP32" s="196">
        <v>19.149999999999999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19.52</v>
      </c>
      <c r="AJ33" s="196">
        <v>0</v>
      </c>
      <c r="AK33" s="196">
        <v>3.65</v>
      </c>
      <c r="AL33" s="196">
        <v>0</v>
      </c>
      <c r="AM33" s="196">
        <v>0</v>
      </c>
      <c r="AN33" s="196">
        <v>0</v>
      </c>
      <c r="AO33" s="196">
        <v>29.18</v>
      </c>
      <c r="AP33" s="196">
        <v>19.149999999999999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19.52</v>
      </c>
      <c r="AJ34" s="196">
        <v>0</v>
      </c>
      <c r="AK34" s="196">
        <v>3.65</v>
      </c>
      <c r="AL34" s="196">
        <v>0</v>
      </c>
      <c r="AM34" s="196">
        <v>0</v>
      </c>
      <c r="AN34" s="196">
        <v>0</v>
      </c>
      <c r="AO34" s="196">
        <v>29.18</v>
      </c>
      <c r="AP34" s="196">
        <v>19.149999999999999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19.52</v>
      </c>
      <c r="AJ35" s="196">
        <v>0</v>
      </c>
      <c r="AK35" s="196">
        <v>3.65</v>
      </c>
      <c r="AL35" s="196">
        <v>0</v>
      </c>
      <c r="AM35" s="196">
        <v>0</v>
      </c>
      <c r="AN35" s="196">
        <v>0</v>
      </c>
      <c r="AO35" s="196">
        <v>29.18</v>
      </c>
      <c r="AP35" s="196">
        <v>19.149999999999999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19.52</v>
      </c>
      <c r="AJ36" s="196">
        <v>0</v>
      </c>
      <c r="AK36" s="196">
        <v>3.65</v>
      </c>
      <c r="AL36" s="196">
        <v>0</v>
      </c>
      <c r="AM36" s="196">
        <v>0</v>
      </c>
      <c r="AN36" s="196">
        <v>0</v>
      </c>
      <c r="AO36" s="196">
        <v>29.18</v>
      </c>
      <c r="AP36" s="196">
        <v>19.149999999999999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19.52</v>
      </c>
      <c r="AJ37" s="196">
        <v>0</v>
      </c>
      <c r="AK37" s="196">
        <v>3.65</v>
      </c>
      <c r="AL37" s="196">
        <v>0</v>
      </c>
      <c r="AM37" s="196">
        <v>0</v>
      </c>
      <c r="AN37" s="196">
        <v>0</v>
      </c>
      <c r="AO37" s="196">
        <v>29.18</v>
      </c>
      <c r="AP37" s="196">
        <v>19.149999999999999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19.52</v>
      </c>
      <c r="AJ38" s="196">
        <v>0</v>
      </c>
      <c r="AK38" s="196">
        <v>3.65</v>
      </c>
      <c r="AL38" s="196">
        <v>0</v>
      </c>
      <c r="AM38" s="196">
        <v>0</v>
      </c>
      <c r="AN38" s="196">
        <v>0</v>
      </c>
      <c r="AO38" s="196">
        <v>29.18</v>
      </c>
      <c r="AP38" s="196">
        <v>19.149999999999999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19.52</v>
      </c>
      <c r="AJ39" s="196">
        <v>0</v>
      </c>
      <c r="AK39" s="196">
        <v>3.65</v>
      </c>
      <c r="AL39" s="196">
        <v>0</v>
      </c>
      <c r="AM39" s="196">
        <v>0</v>
      </c>
      <c r="AN39" s="196">
        <v>0</v>
      </c>
      <c r="AO39" s="196">
        <v>29.18</v>
      </c>
      <c r="AP39" s="196">
        <v>19.149999999999999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19.52</v>
      </c>
      <c r="AJ40" s="196">
        <v>0</v>
      </c>
      <c r="AK40" s="196">
        <v>3.65</v>
      </c>
      <c r="AL40" s="196">
        <v>0</v>
      </c>
      <c r="AM40" s="196">
        <v>0</v>
      </c>
      <c r="AN40" s="196">
        <v>0</v>
      </c>
      <c r="AO40" s="196">
        <v>29.18</v>
      </c>
      <c r="AP40" s="196">
        <v>19.149999999999999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19.52</v>
      </c>
      <c r="AJ41" s="196">
        <v>0</v>
      </c>
      <c r="AK41" s="196">
        <v>3.65</v>
      </c>
      <c r="AL41" s="196">
        <v>0</v>
      </c>
      <c r="AM41" s="196">
        <v>0</v>
      </c>
      <c r="AN41" s="196">
        <v>0</v>
      </c>
      <c r="AO41" s="196">
        <v>29.18</v>
      </c>
      <c r="AP41" s="196">
        <v>19.149999999999999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19.52</v>
      </c>
      <c r="AJ42" s="196">
        <v>0</v>
      </c>
      <c r="AK42" s="196">
        <v>3.65</v>
      </c>
      <c r="AL42" s="196">
        <v>0</v>
      </c>
      <c r="AM42" s="196">
        <v>0</v>
      </c>
      <c r="AN42" s="196">
        <v>0</v>
      </c>
      <c r="AO42" s="196">
        <v>29.18</v>
      </c>
      <c r="AP42" s="196">
        <v>19.149999999999999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19.52</v>
      </c>
      <c r="AJ43" s="196">
        <v>0</v>
      </c>
      <c r="AK43" s="196">
        <v>3.65</v>
      </c>
      <c r="AL43" s="196">
        <v>0</v>
      </c>
      <c r="AM43" s="196">
        <v>0</v>
      </c>
      <c r="AN43" s="196">
        <v>0</v>
      </c>
      <c r="AO43" s="196">
        <v>29.18</v>
      </c>
      <c r="AP43" s="196">
        <v>19.149999999999999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19.52</v>
      </c>
      <c r="AJ44" s="196">
        <v>0</v>
      </c>
      <c r="AK44" s="196">
        <v>3.65</v>
      </c>
      <c r="AL44" s="196">
        <v>0</v>
      </c>
      <c r="AM44" s="196">
        <v>0</v>
      </c>
      <c r="AN44" s="196">
        <v>0</v>
      </c>
      <c r="AO44" s="196">
        <v>29.18</v>
      </c>
      <c r="AP44" s="196">
        <v>19.149999999999999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19.52</v>
      </c>
      <c r="AJ45" s="196">
        <v>0</v>
      </c>
      <c r="AK45" s="196">
        <v>3.65</v>
      </c>
      <c r="AL45" s="196">
        <v>0</v>
      </c>
      <c r="AM45" s="196">
        <v>0</v>
      </c>
      <c r="AN45" s="196">
        <v>0</v>
      </c>
      <c r="AO45" s="196">
        <v>29.18</v>
      </c>
      <c r="AP45" s="196">
        <v>19.149999999999999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19.52</v>
      </c>
      <c r="AJ46" s="196">
        <v>0</v>
      </c>
      <c r="AK46" s="196">
        <v>3.65</v>
      </c>
      <c r="AL46" s="196">
        <v>0</v>
      </c>
      <c r="AM46" s="196">
        <v>0</v>
      </c>
      <c r="AN46" s="196">
        <v>0</v>
      </c>
      <c r="AO46" s="196">
        <v>29.18</v>
      </c>
      <c r="AP46" s="196">
        <v>19.149999999999999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19.52</v>
      </c>
      <c r="AJ47" s="196">
        <v>0</v>
      </c>
      <c r="AK47" s="196">
        <v>3.65</v>
      </c>
      <c r="AL47" s="196">
        <v>0</v>
      </c>
      <c r="AM47" s="196">
        <v>0</v>
      </c>
      <c r="AN47" s="196">
        <v>0</v>
      </c>
      <c r="AO47" s="196">
        <v>29.18</v>
      </c>
      <c r="AP47" s="196">
        <v>19.149999999999999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19.52</v>
      </c>
      <c r="AJ48" s="196">
        <v>0</v>
      </c>
      <c r="AK48" s="196">
        <v>3.65</v>
      </c>
      <c r="AL48" s="196">
        <v>0</v>
      </c>
      <c r="AM48" s="196">
        <v>0</v>
      </c>
      <c r="AN48" s="196">
        <v>0</v>
      </c>
      <c r="AO48" s="196">
        <v>29.18</v>
      </c>
      <c r="AP48" s="196">
        <v>19.149999999999999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19.52</v>
      </c>
      <c r="AJ49" s="196">
        <v>0</v>
      </c>
      <c r="AK49" s="196">
        <v>3.65</v>
      </c>
      <c r="AL49" s="196">
        <v>0</v>
      </c>
      <c r="AM49" s="196">
        <v>0</v>
      </c>
      <c r="AN49" s="196">
        <v>0</v>
      </c>
      <c r="AO49" s="196">
        <v>29.18</v>
      </c>
      <c r="AP49" s="196">
        <v>19.149999999999999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19.52</v>
      </c>
      <c r="AJ50" s="196">
        <v>0</v>
      </c>
      <c r="AK50" s="196">
        <v>3.65</v>
      </c>
      <c r="AL50" s="196">
        <v>0</v>
      </c>
      <c r="AM50" s="196">
        <v>0</v>
      </c>
      <c r="AN50" s="196">
        <v>0</v>
      </c>
      <c r="AO50" s="196">
        <v>29.18</v>
      </c>
      <c r="AP50" s="196">
        <v>19.149999999999999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19.52</v>
      </c>
      <c r="AJ51" s="196">
        <v>0</v>
      </c>
      <c r="AK51" s="196">
        <v>3.65</v>
      </c>
      <c r="AL51" s="196">
        <v>0</v>
      </c>
      <c r="AM51" s="196">
        <v>0</v>
      </c>
      <c r="AN51" s="196">
        <v>0</v>
      </c>
      <c r="AO51" s="196">
        <v>29.18</v>
      </c>
      <c r="AP51" s="196">
        <v>19.149999999999999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19.52</v>
      </c>
      <c r="AJ52" s="196">
        <v>0</v>
      </c>
      <c r="AK52" s="196">
        <v>3.65</v>
      </c>
      <c r="AL52" s="196">
        <v>0</v>
      </c>
      <c r="AM52" s="196">
        <v>0</v>
      </c>
      <c r="AN52" s="196">
        <v>0</v>
      </c>
      <c r="AO52" s="196">
        <v>29.18</v>
      </c>
      <c r="AP52" s="196">
        <v>19.149999999999999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19.52</v>
      </c>
      <c r="AJ53" s="196">
        <v>0</v>
      </c>
      <c r="AK53" s="196">
        <v>3.65</v>
      </c>
      <c r="AL53" s="196">
        <v>0</v>
      </c>
      <c r="AM53" s="196">
        <v>0</v>
      </c>
      <c r="AN53" s="196">
        <v>0</v>
      </c>
      <c r="AO53" s="196">
        <v>29.18</v>
      </c>
      <c r="AP53" s="196">
        <v>19.149999999999999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19.52</v>
      </c>
      <c r="AJ54" s="196">
        <v>0</v>
      </c>
      <c r="AK54" s="196">
        <v>3.65</v>
      </c>
      <c r="AL54" s="196">
        <v>0</v>
      </c>
      <c r="AM54" s="196">
        <v>0</v>
      </c>
      <c r="AN54" s="196">
        <v>0</v>
      </c>
      <c r="AO54" s="196">
        <v>29.18</v>
      </c>
      <c r="AP54" s="196">
        <v>19.149999999999999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19.52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29.18</v>
      </c>
      <c r="AP55" s="196">
        <v>19.149999999999999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19.52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29.18</v>
      </c>
      <c r="AP56" s="196">
        <v>19.149999999999999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19.52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29.18</v>
      </c>
      <c r="AP57" s="196">
        <v>19.149999999999999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19.52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29.18</v>
      </c>
      <c r="AP58" s="196">
        <v>19.149999999999999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19.52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29.18</v>
      </c>
      <c r="AP59" s="196">
        <v>19.149999999999999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19.52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29.18</v>
      </c>
      <c r="AP60" s="196">
        <v>19.149999999999999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19.52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29.18</v>
      </c>
      <c r="AP61" s="196">
        <v>19.149999999999999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19.52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29.18</v>
      </c>
      <c r="AP62" s="196">
        <v>19.149999999999999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19.52</v>
      </c>
      <c r="AJ63" s="196">
        <v>0</v>
      </c>
      <c r="AK63" s="196">
        <v>4.3499999999999996</v>
      </c>
      <c r="AL63" s="196">
        <v>0</v>
      </c>
      <c r="AM63" s="196">
        <v>0</v>
      </c>
      <c r="AN63" s="196">
        <v>0</v>
      </c>
      <c r="AO63" s="196">
        <v>29.18</v>
      </c>
      <c r="AP63" s="196">
        <v>19.149999999999999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19.52</v>
      </c>
      <c r="AJ64" s="196">
        <v>0</v>
      </c>
      <c r="AK64" s="196">
        <v>4.3499999999999996</v>
      </c>
      <c r="AL64" s="196">
        <v>0</v>
      </c>
      <c r="AM64" s="196">
        <v>0</v>
      </c>
      <c r="AN64" s="196">
        <v>0</v>
      </c>
      <c r="AO64" s="196">
        <v>29.18</v>
      </c>
      <c r="AP64" s="196">
        <v>19.149999999999999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19.52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29.18</v>
      </c>
      <c r="AP65" s="196">
        <v>19.149999999999999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19.52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29.18</v>
      </c>
      <c r="AP66" s="196">
        <v>19.149999999999999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19.52</v>
      </c>
      <c r="AJ67" s="196">
        <v>0</v>
      </c>
      <c r="AK67" s="196">
        <v>4.9400000000000004</v>
      </c>
      <c r="AL67" s="196">
        <v>0</v>
      </c>
      <c r="AM67" s="196">
        <v>0</v>
      </c>
      <c r="AN67" s="196">
        <v>0</v>
      </c>
      <c r="AO67" s="196">
        <v>29.18</v>
      </c>
      <c r="AP67" s="196">
        <v>19.149999999999999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19.52</v>
      </c>
      <c r="AJ68" s="196">
        <v>0</v>
      </c>
      <c r="AK68" s="196">
        <v>4.9400000000000004</v>
      </c>
      <c r="AL68" s="196">
        <v>0</v>
      </c>
      <c r="AM68" s="196">
        <v>0</v>
      </c>
      <c r="AN68" s="196">
        <v>0</v>
      </c>
      <c r="AO68" s="196">
        <v>29.18</v>
      </c>
      <c r="AP68" s="196">
        <v>19.149999999999999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19.52</v>
      </c>
      <c r="AJ69" s="196">
        <v>0</v>
      </c>
      <c r="AK69" s="196">
        <v>4.9400000000000004</v>
      </c>
      <c r="AL69" s="196">
        <v>0</v>
      </c>
      <c r="AM69" s="196">
        <v>0</v>
      </c>
      <c r="AN69" s="196">
        <v>0</v>
      </c>
      <c r="AO69" s="196">
        <v>29.18</v>
      </c>
      <c r="AP69" s="196">
        <v>19.149999999999999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19.52</v>
      </c>
      <c r="AJ70" s="196">
        <v>0</v>
      </c>
      <c r="AK70" s="196">
        <v>4.9400000000000004</v>
      </c>
      <c r="AL70" s="196">
        <v>0</v>
      </c>
      <c r="AM70" s="196">
        <v>0</v>
      </c>
      <c r="AN70" s="196">
        <v>0</v>
      </c>
      <c r="AO70" s="196">
        <v>29.18</v>
      </c>
      <c r="AP70" s="196">
        <v>19.149999999999999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19.52</v>
      </c>
      <c r="AJ71" s="196">
        <v>0</v>
      </c>
      <c r="AK71" s="196">
        <v>4.9400000000000004</v>
      </c>
      <c r="AL71" s="196">
        <v>0</v>
      </c>
      <c r="AM71" s="196">
        <v>0</v>
      </c>
      <c r="AN71" s="196">
        <v>0</v>
      </c>
      <c r="AO71" s="196">
        <v>29.18</v>
      </c>
      <c r="AP71" s="196">
        <v>19.149999999999999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19.52</v>
      </c>
      <c r="AJ72" s="196">
        <v>0</v>
      </c>
      <c r="AK72" s="196">
        <v>4.9400000000000004</v>
      </c>
      <c r="AL72" s="196">
        <v>0</v>
      </c>
      <c r="AM72" s="196">
        <v>0</v>
      </c>
      <c r="AN72" s="196">
        <v>0</v>
      </c>
      <c r="AO72" s="196">
        <v>29.18</v>
      </c>
      <c r="AP72" s="196">
        <v>19.149999999999999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19.52</v>
      </c>
      <c r="AJ73" s="196">
        <v>0</v>
      </c>
      <c r="AK73" s="196">
        <v>4.93</v>
      </c>
      <c r="AL73" s="196">
        <v>0</v>
      </c>
      <c r="AM73" s="196">
        <v>0</v>
      </c>
      <c r="AN73" s="196">
        <v>0</v>
      </c>
      <c r="AO73" s="196">
        <v>29.18</v>
      </c>
      <c r="AP73" s="196">
        <v>19.149999999999999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19.52</v>
      </c>
      <c r="AJ74" s="196">
        <v>0</v>
      </c>
      <c r="AK74" s="196">
        <v>4.93</v>
      </c>
      <c r="AL74" s="196">
        <v>0</v>
      </c>
      <c r="AM74" s="196">
        <v>0</v>
      </c>
      <c r="AN74" s="196">
        <v>0</v>
      </c>
      <c r="AO74" s="196">
        <v>29.18</v>
      </c>
      <c r="AP74" s="196">
        <v>19.149999999999999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19.52</v>
      </c>
      <c r="AJ75" s="196">
        <v>0</v>
      </c>
      <c r="AK75" s="196">
        <v>4.63</v>
      </c>
      <c r="AL75" s="196">
        <v>0</v>
      </c>
      <c r="AM75" s="196">
        <v>0</v>
      </c>
      <c r="AN75" s="196">
        <v>0</v>
      </c>
      <c r="AO75" s="196">
        <v>29.18</v>
      </c>
      <c r="AP75" s="196">
        <v>19.149999999999999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19.52</v>
      </c>
      <c r="AJ76" s="196">
        <v>0</v>
      </c>
      <c r="AK76" s="196">
        <v>4.63</v>
      </c>
      <c r="AL76" s="196">
        <v>0</v>
      </c>
      <c r="AM76" s="196">
        <v>0</v>
      </c>
      <c r="AN76" s="196">
        <v>0</v>
      </c>
      <c r="AO76" s="196">
        <v>29.18</v>
      </c>
      <c r="AP76" s="196">
        <v>19.149999999999999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19.52</v>
      </c>
      <c r="AJ77" s="196">
        <v>0</v>
      </c>
      <c r="AK77" s="196">
        <v>4.63</v>
      </c>
      <c r="AL77" s="196">
        <v>0</v>
      </c>
      <c r="AM77" s="196">
        <v>0</v>
      </c>
      <c r="AN77" s="196">
        <v>0</v>
      </c>
      <c r="AO77" s="196">
        <v>29.18</v>
      </c>
      <c r="AP77" s="196">
        <v>19.149999999999999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19.52</v>
      </c>
      <c r="AJ78" s="196">
        <v>0</v>
      </c>
      <c r="AK78" s="196">
        <v>4.63</v>
      </c>
      <c r="AL78" s="196">
        <v>0</v>
      </c>
      <c r="AM78" s="196">
        <v>0</v>
      </c>
      <c r="AN78" s="196">
        <v>0</v>
      </c>
      <c r="AO78" s="196">
        <v>29.18</v>
      </c>
      <c r="AP78" s="196">
        <v>19.149999999999999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19.52</v>
      </c>
      <c r="AJ79" s="196">
        <v>0</v>
      </c>
      <c r="AK79" s="196">
        <v>4.3499999999999996</v>
      </c>
      <c r="AL79" s="196">
        <v>0</v>
      </c>
      <c r="AM79" s="196">
        <v>0</v>
      </c>
      <c r="AN79" s="196">
        <v>0</v>
      </c>
      <c r="AO79" s="196">
        <v>29.18</v>
      </c>
      <c r="AP79" s="196">
        <v>19.149999999999999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19.52</v>
      </c>
      <c r="AJ80" s="196">
        <v>0</v>
      </c>
      <c r="AK80" s="196">
        <v>4.3499999999999996</v>
      </c>
      <c r="AL80" s="196">
        <v>0</v>
      </c>
      <c r="AM80" s="196">
        <v>0</v>
      </c>
      <c r="AN80" s="196">
        <v>0</v>
      </c>
      <c r="AO80" s="196">
        <v>29.18</v>
      </c>
      <c r="AP80" s="196">
        <v>19.149999999999999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19.52</v>
      </c>
      <c r="AJ81" s="196">
        <v>0</v>
      </c>
      <c r="AK81" s="196">
        <v>4.3499999999999996</v>
      </c>
      <c r="AL81" s="196">
        <v>0</v>
      </c>
      <c r="AM81" s="196">
        <v>0</v>
      </c>
      <c r="AN81" s="196">
        <v>0</v>
      </c>
      <c r="AO81" s="196">
        <v>29.18</v>
      </c>
      <c r="AP81" s="196">
        <v>19.149999999999999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19.52</v>
      </c>
      <c r="AJ82" s="196">
        <v>0</v>
      </c>
      <c r="AK82" s="196">
        <v>4.3499999999999996</v>
      </c>
      <c r="AL82" s="196">
        <v>0</v>
      </c>
      <c r="AM82" s="196">
        <v>0</v>
      </c>
      <c r="AN82" s="196">
        <v>0</v>
      </c>
      <c r="AO82" s="196">
        <v>29.18</v>
      </c>
      <c r="AP82" s="196">
        <v>19.149999999999999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19.52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29.18</v>
      </c>
      <c r="AP83" s="196">
        <v>19.149999999999999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19.52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29.18</v>
      </c>
      <c r="AP84" s="196">
        <v>19.149999999999999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19.52</v>
      </c>
      <c r="AJ85" s="196">
        <v>0</v>
      </c>
      <c r="AK85" s="196">
        <v>4.3499999999999996</v>
      </c>
      <c r="AL85" s="196">
        <v>0</v>
      </c>
      <c r="AM85" s="196">
        <v>0</v>
      </c>
      <c r="AN85" s="196">
        <v>0</v>
      </c>
      <c r="AO85" s="196">
        <v>29.18</v>
      </c>
      <c r="AP85" s="196">
        <v>19.149999999999999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19.52</v>
      </c>
      <c r="AJ86" s="196">
        <v>0</v>
      </c>
      <c r="AK86" s="196">
        <v>4.3499999999999996</v>
      </c>
      <c r="AL86" s="196">
        <v>0</v>
      </c>
      <c r="AM86" s="196">
        <v>0</v>
      </c>
      <c r="AN86" s="196">
        <v>0</v>
      </c>
      <c r="AO86" s="196">
        <v>29.18</v>
      </c>
      <c r="AP86" s="196">
        <v>19.149999999999999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19.52</v>
      </c>
      <c r="AJ87" s="196">
        <v>0</v>
      </c>
      <c r="AK87" s="196">
        <v>4.07</v>
      </c>
      <c r="AL87" s="196">
        <v>0</v>
      </c>
      <c r="AM87" s="196">
        <v>0</v>
      </c>
      <c r="AN87" s="196">
        <v>0</v>
      </c>
      <c r="AO87" s="196">
        <v>29.18</v>
      </c>
      <c r="AP87" s="196">
        <v>19.149999999999999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19.52</v>
      </c>
      <c r="AJ88" s="196">
        <v>0</v>
      </c>
      <c r="AK88" s="196">
        <v>4.07</v>
      </c>
      <c r="AL88" s="196">
        <v>0</v>
      </c>
      <c r="AM88" s="196">
        <v>0</v>
      </c>
      <c r="AN88" s="196">
        <v>0</v>
      </c>
      <c r="AO88" s="196">
        <v>29.18</v>
      </c>
      <c r="AP88" s="196">
        <v>19.149999999999999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19.52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29.18</v>
      </c>
      <c r="AP89" s="196">
        <v>19.149999999999999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19.52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29.18</v>
      </c>
      <c r="AP90" s="196">
        <v>19.149999999999999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19.52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29.18</v>
      </c>
      <c r="AP91" s="196">
        <v>19.149999999999999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19.52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29.18</v>
      </c>
      <c r="AP92" s="196">
        <v>19.149999999999999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19.52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29.18</v>
      </c>
      <c r="AP93" s="196">
        <v>19.149999999999999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19.52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29.18</v>
      </c>
      <c r="AP94" s="196">
        <v>19.149999999999999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19.52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29.18</v>
      </c>
      <c r="AP95" s="196">
        <v>19.149999999999999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19.52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29.18</v>
      </c>
      <c r="AP96" s="196">
        <v>19.149999999999999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19.52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29.18</v>
      </c>
      <c r="AP97" s="196">
        <v>19.149999999999999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19.52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29.18</v>
      </c>
      <c r="AP98" s="196">
        <v>19.149999999999999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9.4165000000000026E-2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0.70031999999999928</v>
      </c>
      <c r="AP99">
        <f t="shared" si="0"/>
        <v>0.45960000000000079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12.89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0.16</v>
      </c>
      <c r="L3" s="196">
        <v>271.05</v>
      </c>
      <c r="M3" s="196">
        <v>0.46</v>
      </c>
      <c r="N3" s="196">
        <v>1.21</v>
      </c>
      <c r="O3" s="196">
        <v>0</v>
      </c>
      <c r="P3" s="196">
        <v>0.9</v>
      </c>
      <c r="Q3" s="196">
        <v>0.16</v>
      </c>
      <c r="R3" s="196">
        <v>0.34</v>
      </c>
      <c r="S3" s="196">
        <v>4.2300000000000004</v>
      </c>
      <c r="T3" s="196">
        <v>0</v>
      </c>
      <c r="U3" s="196">
        <v>0.85</v>
      </c>
      <c r="V3" s="196">
        <v>0.21</v>
      </c>
      <c r="W3" s="196">
        <v>1.3</v>
      </c>
      <c r="X3" s="196">
        <v>1</v>
      </c>
      <c r="Y3" s="196">
        <v>0</v>
      </c>
      <c r="Z3" s="196">
        <v>2.58</v>
      </c>
      <c r="AA3" s="196">
        <v>0.78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12.53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87.01</v>
      </c>
      <c r="AP3" s="196">
        <v>57.1</v>
      </c>
      <c r="AQ3" s="196">
        <v>0</v>
      </c>
      <c r="AR3" s="196">
        <v>0</v>
      </c>
      <c r="AS3" s="196">
        <v>20.49</v>
      </c>
      <c r="AT3" s="196">
        <v>26.9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12.89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0.16</v>
      </c>
      <c r="L4" s="196">
        <v>271.05</v>
      </c>
      <c r="M4" s="196">
        <v>0.46</v>
      </c>
      <c r="N4" s="196">
        <v>1.21</v>
      </c>
      <c r="O4" s="196">
        <v>0</v>
      </c>
      <c r="P4" s="196">
        <v>0.9</v>
      </c>
      <c r="Q4" s="196">
        <v>0.16</v>
      </c>
      <c r="R4" s="196">
        <v>0.34</v>
      </c>
      <c r="S4" s="196">
        <v>4.2300000000000004</v>
      </c>
      <c r="T4" s="196">
        <v>0</v>
      </c>
      <c r="U4" s="196">
        <v>0.85</v>
      </c>
      <c r="V4" s="196">
        <v>0.21</v>
      </c>
      <c r="W4" s="196">
        <v>1.3</v>
      </c>
      <c r="X4" s="196">
        <v>1</v>
      </c>
      <c r="Y4" s="196">
        <v>0</v>
      </c>
      <c r="Z4" s="196">
        <v>2.58</v>
      </c>
      <c r="AA4" s="196">
        <v>0.78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12.53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87.01</v>
      </c>
      <c r="AP4" s="196">
        <v>57.1</v>
      </c>
      <c r="AQ4" s="196">
        <v>0</v>
      </c>
      <c r="AR4" s="196">
        <v>0</v>
      </c>
      <c r="AS4" s="196">
        <v>20.49</v>
      </c>
      <c r="AT4" s="196">
        <v>26.9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12.89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0.16</v>
      </c>
      <c r="L5" s="196">
        <v>271.05</v>
      </c>
      <c r="M5" s="196">
        <v>0.46</v>
      </c>
      <c r="N5" s="196">
        <v>1.21</v>
      </c>
      <c r="O5" s="196">
        <v>0</v>
      </c>
      <c r="P5" s="196">
        <v>0.9</v>
      </c>
      <c r="Q5" s="196">
        <v>0.16</v>
      </c>
      <c r="R5" s="196">
        <v>0.34</v>
      </c>
      <c r="S5" s="196">
        <v>4.2300000000000004</v>
      </c>
      <c r="T5" s="196">
        <v>0</v>
      </c>
      <c r="U5" s="196">
        <v>0.85</v>
      </c>
      <c r="V5" s="196">
        <v>0.21</v>
      </c>
      <c r="W5" s="196">
        <v>1.3</v>
      </c>
      <c r="X5" s="196">
        <v>1</v>
      </c>
      <c r="Y5" s="196">
        <v>0</v>
      </c>
      <c r="Z5" s="196">
        <v>2.58</v>
      </c>
      <c r="AA5" s="196">
        <v>0.78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12.53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87.01</v>
      </c>
      <c r="AP5" s="196">
        <v>57.1</v>
      </c>
      <c r="AQ5" s="196">
        <v>0</v>
      </c>
      <c r="AR5" s="196">
        <v>0</v>
      </c>
      <c r="AS5" s="196">
        <v>20.49</v>
      </c>
      <c r="AT5" s="196">
        <v>26.9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12.89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0.16</v>
      </c>
      <c r="L6" s="196">
        <v>271.05</v>
      </c>
      <c r="M6" s="196">
        <v>0.46</v>
      </c>
      <c r="N6" s="196">
        <v>1.21</v>
      </c>
      <c r="O6" s="196">
        <v>0</v>
      </c>
      <c r="P6" s="196">
        <v>0.9</v>
      </c>
      <c r="Q6" s="196">
        <v>0.16</v>
      </c>
      <c r="R6" s="196">
        <v>0.34</v>
      </c>
      <c r="S6" s="196">
        <v>4.2300000000000004</v>
      </c>
      <c r="T6" s="196">
        <v>0</v>
      </c>
      <c r="U6" s="196">
        <v>0.85</v>
      </c>
      <c r="V6" s="196">
        <v>0.21</v>
      </c>
      <c r="W6" s="196">
        <v>1.3</v>
      </c>
      <c r="X6" s="196">
        <v>1</v>
      </c>
      <c r="Y6" s="196">
        <v>0</v>
      </c>
      <c r="Z6" s="196">
        <v>2.58</v>
      </c>
      <c r="AA6" s="196">
        <v>0.78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12.53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87.01</v>
      </c>
      <c r="AP6" s="196">
        <v>57.1</v>
      </c>
      <c r="AQ6" s="196">
        <v>0</v>
      </c>
      <c r="AR6" s="196">
        <v>0</v>
      </c>
      <c r="AS6" s="196">
        <v>20.49</v>
      </c>
      <c r="AT6" s="196">
        <v>26.9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12.89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0.16</v>
      </c>
      <c r="L7" s="196">
        <v>271.05</v>
      </c>
      <c r="M7" s="196">
        <v>0.46</v>
      </c>
      <c r="N7" s="196">
        <v>1.21</v>
      </c>
      <c r="O7" s="196">
        <v>0</v>
      </c>
      <c r="P7" s="196">
        <v>0.9</v>
      </c>
      <c r="Q7" s="196">
        <v>0.16</v>
      </c>
      <c r="R7" s="196">
        <v>0.34</v>
      </c>
      <c r="S7" s="196">
        <v>4.2300000000000004</v>
      </c>
      <c r="T7" s="196">
        <v>0</v>
      </c>
      <c r="U7" s="196">
        <v>0.85</v>
      </c>
      <c r="V7" s="196">
        <v>0.21</v>
      </c>
      <c r="W7" s="196">
        <v>1.3</v>
      </c>
      <c r="X7" s="196">
        <v>1</v>
      </c>
      <c r="Y7" s="196">
        <v>0</v>
      </c>
      <c r="Z7" s="196">
        <v>2.58</v>
      </c>
      <c r="AA7" s="196">
        <v>0.78</v>
      </c>
      <c r="AB7" s="196">
        <v>0</v>
      </c>
      <c r="AC7" s="196">
        <v>1.26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12.53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87.01</v>
      </c>
      <c r="AP7" s="196">
        <v>57.1</v>
      </c>
      <c r="AQ7" s="196">
        <v>0</v>
      </c>
      <c r="AR7" s="196">
        <v>0</v>
      </c>
      <c r="AS7" s="196">
        <v>20.66</v>
      </c>
      <c r="AT7" s="196">
        <v>26.9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12.89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0.16</v>
      </c>
      <c r="L8" s="196">
        <v>271.05</v>
      </c>
      <c r="M8" s="196">
        <v>0.46</v>
      </c>
      <c r="N8" s="196">
        <v>1.21</v>
      </c>
      <c r="O8" s="196">
        <v>0</v>
      </c>
      <c r="P8" s="196">
        <v>0.9</v>
      </c>
      <c r="Q8" s="196">
        <v>0.16</v>
      </c>
      <c r="R8" s="196">
        <v>0.34</v>
      </c>
      <c r="S8" s="196">
        <v>4.2300000000000004</v>
      </c>
      <c r="T8" s="196">
        <v>0</v>
      </c>
      <c r="U8" s="196">
        <v>0.85</v>
      </c>
      <c r="V8" s="196">
        <v>0.21</v>
      </c>
      <c r="W8" s="196">
        <v>1.3</v>
      </c>
      <c r="X8" s="196">
        <v>1</v>
      </c>
      <c r="Y8" s="196">
        <v>0</v>
      </c>
      <c r="Z8" s="196">
        <v>2.58</v>
      </c>
      <c r="AA8" s="196">
        <v>0.78</v>
      </c>
      <c r="AB8" s="196">
        <v>0</v>
      </c>
      <c r="AC8" s="196">
        <v>1.26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12.53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87.01</v>
      </c>
      <c r="AP8" s="196">
        <v>57.1</v>
      </c>
      <c r="AQ8" s="196">
        <v>0</v>
      </c>
      <c r="AR8" s="196">
        <v>0</v>
      </c>
      <c r="AS8" s="196">
        <v>20.66</v>
      </c>
      <c r="AT8" s="196">
        <v>26.9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12.89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0.16</v>
      </c>
      <c r="L9" s="196">
        <v>271.05</v>
      </c>
      <c r="M9" s="196">
        <v>0.46</v>
      </c>
      <c r="N9" s="196">
        <v>1.21</v>
      </c>
      <c r="O9" s="196">
        <v>0</v>
      </c>
      <c r="P9" s="196">
        <v>0.9</v>
      </c>
      <c r="Q9" s="196">
        <v>0.16</v>
      </c>
      <c r="R9" s="196">
        <v>0.34</v>
      </c>
      <c r="S9" s="196">
        <v>4.2300000000000004</v>
      </c>
      <c r="T9" s="196">
        <v>0</v>
      </c>
      <c r="U9" s="196">
        <v>0.85</v>
      </c>
      <c r="V9" s="196">
        <v>0.21</v>
      </c>
      <c r="W9" s="196">
        <v>1.3</v>
      </c>
      <c r="X9" s="196">
        <v>1</v>
      </c>
      <c r="Y9" s="196">
        <v>0</v>
      </c>
      <c r="Z9" s="196">
        <v>2.58</v>
      </c>
      <c r="AA9" s="196">
        <v>0.78</v>
      </c>
      <c r="AB9" s="196">
        <v>0</v>
      </c>
      <c r="AC9" s="196">
        <v>1.26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12.53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87.01</v>
      </c>
      <c r="AP9" s="196">
        <v>57.1</v>
      </c>
      <c r="AQ9" s="196">
        <v>0</v>
      </c>
      <c r="AR9" s="196">
        <v>0</v>
      </c>
      <c r="AS9" s="196">
        <v>20.66</v>
      </c>
      <c r="AT9" s="196">
        <v>26.9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12.89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0.16</v>
      </c>
      <c r="L10" s="196">
        <v>271.05</v>
      </c>
      <c r="M10" s="196">
        <v>0.46</v>
      </c>
      <c r="N10" s="196">
        <v>1.21</v>
      </c>
      <c r="O10" s="196">
        <v>0</v>
      </c>
      <c r="P10" s="196">
        <v>0.9</v>
      </c>
      <c r="Q10" s="196">
        <v>0.16</v>
      </c>
      <c r="R10" s="196">
        <v>0.34</v>
      </c>
      <c r="S10" s="196">
        <v>4.2300000000000004</v>
      </c>
      <c r="T10" s="196">
        <v>0</v>
      </c>
      <c r="U10" s="196">
        <v>0.85</v>
      </c>
      <c r="V10" s="196">
        <v>0.21</v>
      </c>
      <c r="W10" s="196">
        <v>1.3</v>
      </c>
      <c r="X10" s="196">
        <v>1</v>
      </c>
      <c r="Y10" s="196">
        <v>0</v>
      </c>
      <c r="Z10" s="196">
        <v>2.58</v>
      </c>
      <c r="AA10" s="196">
        <v>0.78</v>
      </c>
      <c r="AB10" s="196">
        <v>0</v>
      </c>
      <c r="AC10" s="196">
        <v>1.26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12.53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87.01</v>
      </c>
      <c r="AP10" s="196">
        <v>57.1</v>
      </c>
      <c r="AQ10" s="196">
        <v>0</v>
      </c>
      <c r="AR10" s="196">
        <v>0</v>
      </c>
      <c r="AS10" s="196">
        <v>20.66</v>
      </c>
      <c r="AT10" s="196">
        <v>26.9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12.89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0.16</v>
      </c>
      <c r="L11" s="196">
        <v>271.06</v>
      </c>
      <c r="M11" s="196">
        <v>0.46</v>
      </c>
      <c r="N11" s="196">
        <v>1.21</v>
      </c>
      <c r="O11" s="196">
        <v>0</v>
      </c>
      <c r="P11" s="196">
        <v>0.9</v>
      </c>
      <c r="Q11" s="196">
        <v>0.06</v>
      </c>
      <c r="R11" s="196">
        <v>0.34</v>
      </c>
      <c r="S11" s="196">
        <v>4.2300000000000004</v>
      </c>
      <c r="T11" s="196">
        <v>0</v>
      </c>
      <c r="U11" s="196">
        <v>0.85</v>
      </c>
      <c r="V11" s="196">
        <v>0.21</v>
      </c>
      <c r="W11" s="196">
        <v>1.3</v>
      </c>
      <c r="X11" s="196">
        <v>1</v>
      </c>
      <c r="Y11" s="196">
        <v>0</v>
      </c>
      <c r="Z11" s="196">
        <v>2.58</v>
      </c>
      <c r="AA11" s="196">
        <v>0.78</v>
      </c>
      <c r="AB11" s="196">
        <v>0</v>
      </c>
      <c r="AC11" s="196">
        <v>1.26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12.53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87.01</v>
      </c>
      <c r="AP11" s="196">
        <v>57.1</v>
      </c>
      <c r="AQ11" s="196">
        <v>0</v>
      </c>
      <c r="AR11" s="196">
        <v>0</v>
      </c>
      <c r="AS11" s="196">
        <v>20.66</v>
      </c>
      <c r="AT11" s="196">
        <v>26.9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12.89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0.16</v>
      </c>
      <c r="L12" s="196">
        <v>271.06</v>
      </c>
      <c r="M12" s="196">
        <v>0.46</v>
      </c>
      <c r="N12" s="196">
        <v>1.21</v>
      </c>
      <c r="O12" s="196">
        <v>0</v>
      </c>
      <c r="P12" s="196">
        <v>0.9</v>
      </c>
      <c r="Q12" s="196">
        <v>0.16</v>
      </c>
      <c r="R12" s="196">
        <v>0.34</v>
      </c>
      <c r="S12" s="196">
        <v>4.2300000000000004</v>
      </c>
      <c r="T12" s="196">
        <v>0</v>
      </c>
      <c r="U12" s="196">
        <v>0.85</v>
      </c>
      <c r="V12" s="196">
        <v>0.21</v>
      </c>
      <c r="W12" s="196">
        <v>1.3</v>
      </c>
      <c r="X12" s="196">
        <v>1</v>
      </c>
      <c r="Y12" s="196">
        <v>0</v>
      </c>
      <c r="Z12" s="196">
        <v>2.58</v>
      </c>
      <c r="AA12" s="196">
        <v>0.78</v>
      </c>
      <c r="AB12" s="196">
        <v>0</v>
      </c>
      <c r="AC12" s="196">
        <v>1.26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12.53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87.01</v>
      </c>
      <c r="AP12" s="196">
        <v>57.1</v>
      </c>
      <c r="AQ12" s="196">
        <v>0</v>
      </c>
      <c r="AR12" s="196">
        <v>0</v>
      </c>
      <c r="AS12" s="196">
        <v>20.66</v>
      </c>
      <c r="AT12" s="196">
        <v>26.9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12.89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0.16</v>
      </c>
      <c r="L13" s="196">
        <v>271.06</v>
      </c>
      <c r="M13" s="196">
        <v>0.46</v>
      </c>
      <c r="N13" s="196">
        <v>1.21</v>
      </c>
      <c r="O13" s="196">
        <v>0</v>
      </c>
      <c r="P13" s="196">
        <v>0.9</v>
      </c>
      <c r="Q13" s="196">
        <v>0.16</v>
      </c>
      <c r="R13" s="196">
        <v>0.34</v>
      </c>
      <c r="S13" s="196">
        <v>4.2300000000000004</v>
      </c>
      <c r="T13" s="196">
        <v>0</v>
      </c>
      <c r="U13" s="196">
        <v>0.85</v>
      </c>
      <c r="V13" s="196">
        <v>0.21</v>
      </c>
      <c r="W13" s="196">
        <v>1.3</v>
      </c>
      <c r="X13" s="196">
        <v>1</v>
      </c>
      <c r="Y13" s="196">
        <v>0</v>
      </c>
      <c r="Z13" s="196">
        <v>2.58</v>
      </c>
      <c r="AA13" s="196">
        <v>0.78</v>
      </c>
      <c r="AB13" s="196">
        <v>0</v>
      </c>
      <c r="AC13" s="196">
        <v>1.26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12.53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87.01</v>
      </c>
      <c r="AP13" s="196">
        <v>57.1</v>
      </c>
      <c r="AQ13" s="196">
        <v>0</v>
      </c>
      <c r="AR13" s="196">
        <v>0</v>
      </c>
      <c r="AS13" s="196">
        <v>20.66</v>
      </c>
      <c r="AT13" s="196">
        <v>26.9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12.89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0.16</v>
      </c>
      <c r="L14" s="196">
        <v>271.06</v>
      </c>
      <c r="M14" s="196">
        <v>0.46</v>
      </c>
      <c r="N14" s="196">
        <v>1.21</v>
      </c>
      <c r="O14" s="196">
        <v>0</v>
      </c>
      <c r="P14" s="196">
        <v>0.9</v>
      </c>
      <c r="Q14" s="196">
        <v>0.16</v>
      </c>
      <c r="R14" s="196">
        <v>0.34</v>
      </c>
      <c r="S14" s="196">
        <v>4.2300000000000004</v>
      </c>
      <c r="T14" s="196">
        <v>0</v>
      </c>
      <c r="U14" s="196">
        <v>0.85</v>
      </c>
      <c r="V14" s="196">
        <v>0.21</v>
      </c>
      <c r="W14" s="196">
        <v>1.3</v>
      </c>
      <c r="X14" s="196">
        <v>1</v>
      </c>
      <c r="Y14" s="196">
        <v>0</v>
      </c>
      <c r="Z14" s="196">
        <v>2.58</v>
      </c>
      <c r="AA14" s="196">
        <v>0.78</v>
      </c>
      <c r="AB14" s="196">
        <v>0</v>
      </c>
      <c r="AC14" s="196">
        <v>1.26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12.53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87.01</v>
      </c>
      <c r="AP14" s="196">
        <v>57.1</v>
      </c>
      <c r="AQ14" s="196">
        <v>0</v>
      </c>
      <c r="AR14" s="196">
        <v>0</v>
      </c>
      <c r="AS14" s="196">
        <v>20.66</v>
      </c>
      <c r="AT14" s="196">
        <v>26.9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12.89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4.68</v>
      </c>
      <c r="L15" s="196">
        <v>271.06</v>
      </c>
      <c r="M15" s="196">
        <v>0.46</v>
      </c>
      <c r="N15" s="196">
        <v>1.21</v>
      </c>
      <c r="O15" s="196">
        <v>0</v>
      </c>
      <c r="P15" s="196">
        <v>0.9</v>
      </c>
      <c r="Q15" s="196">
        <v>0.16</v>
      </c>
      <c r="R15" s="196">
        <v>10.3</v>
      </c>
      <c r="S15" s="196">
        <v>4.2300000000000004</v>
      </c>
      <c r="T15" s="196">
        <v>0</v>
      </c>
      <c r="U15" s="196">
        <v>0.85</v>
      </c>
      <c r="V15" s="196">
        <v>6.36</v>
      </c>
      <c r="W15" s="196">
        <v>12.79</v>
      </c>
      <c r="X15" s="196">
        <v>1</v>
      </c>
      <c r="Y15" s="196">
        <v>0</v>
      </c>
      <c r="Z15" s="196">
        <v>39.020000000000003</v>
      </c>
      <c r="AA15" s="196">
        <v>15.8</v>
      </c>
      <c r="AB15" s="196">
        <v>0</v>
      </c>
      <c r="AC15" s="196">
        <v>1.26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12.53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87.01</v>
      </c>
      <c r="AP15" s="196">
        <v>57.1</v>
      </c>
      <c r="AQ15" s="196">
        <v>0</v>
      </c>
      <c r="AR15" s="196">
        <v>0</v>
      </c>
      <c r="AS15" s="196">
        <v>20.66</v>
      </c>
      <c r="AT15" s="196">
        <v>26.9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12.89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4.68</v>
      </c>
      <c r="L16" s="196">
        <v>271.06</v>
      </c>
      <c r="M16" s="196">
        <v>0.46</v>
      </c>
      <c r="N16" s="196">
        <v>1.21</v>
      </c>
      <c r="O16" s="196">
        <v>0</v>
      </c>
      <c r="P16" s="196">
        <v>0.9</v>
      </c>
      <c r="Q16" s="196">
        <v>0.16</v>
      </c>
      <c r="R16" s="196">
        <v>10.3</v>
      </c>
      <c r="S16" s="196">
        <v>4.2300000000000004</v>
      </c>
      <c r="T16" s="196">
        <v>0</v>
      </c>
      <c r="U16" s="196">
        <v>0.85</v>
      </c>
      <c r="V16" s="196">
        <v>6.36</v>
      </c>
      <c r="W16" s="196">
        <v>13.87</v>
      </c>
      <c r="X16" s="196">
        <v>1</v>
      </c>
      <c r="Y16" s="196">
        <v>0</v>
      </c>
      <c r="Z16" s="196">
        <v>39.020000000000003</v>
      </c>
      <c r="AA16" s="196">
        <v>15.8</v>
      </c>
      <c r="AB16" s="196">
        <v>0</v>
      </c>
      <c r="AC16" s="196">
        <v>1.26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12.53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87.01</v>
      </c>
      <c r="AP16" s="196">
        <v>57.1</v>
      </c>
      <c r="AQ16" s="196">
        <v>0</v>
      </c>
      <c r="AR16" s="196">
        <v>0</v>
      </c>
      <c r="AS16" s="196">
        <v>20.66</v>
      </c>
      <c r="AT16" s="196">
        <v>26.9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12.89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4.68</v>
      </c>
      <c r="L17" s="196">
        <v>271.06</v>
      </c>
      <c r="M17" s="196">
        <v>0.46</v>
      </c>
      <c r="N17" s="196">
        <v>1.21</v>
      </c>
      <c r="O17" s="196">
        <v>0</v>
      </c>
      <c r="P17" s="196">
        <v>0.9</v>
      </c>
      <c r="Q17" s="196">
        <v>0.16</v>
      </c>
      <c r="R17" s="196">
        <v>10.3</v>
      </c>
      <c r="S17" s="196">
        <v>4.2300000000000004</v>
      </c>
      <c r="T17" s="196">
        <v>0</v>
      </c>
      <c r="U17" s="196">
        <v>0.85</v>
      </c>
      <c r="V17" s="196">
        <v>6.36</v>
      </c>
      <c r="W17" s="196">
        <v>13.87</v>
      </c>
      <c r="X17" s="196">
        <v>1</v>
      </c>
      <c r="Y17" s="196">
        <v>0</v>
      </c>
      <c r="Z17" s="196">
        <v>48.69</v>
      </c>
      <c r="AA17" s="196">
        <v>15.8</v>
      </c>
      <c r="AB17" s="196">
        <v>0</v>
      </c>
      <c r="AC17" s="196">
        <v>1.26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12.53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87.01</v>
      </c>
      <c r="AP17" s="196">
        <v>57.1</v>
      </c>
      <c r="AQ17" s="196">
        <v>0</v>
      </c>
      <c r="AR17" s="196">
        <v>0</v>
      </c>
      <c r="AS17" s="196">
        <v>20.66</v>
      </c>
      <c r="AT17" s="196">
        <v>26.9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12.89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4.68</v>
      </c>
      <c r="L18" s="196">
        <v>271.06</v>
      </c>
      <c r="M18" s="196">
        <v>0.46</v>
      </c>
      <c r="N18" s="196">
        <v>1.21</v>
      </c>
      <c r="O18" s="196">
        <v>0</v>
      </c>
      <c r="P18" s="196">
        <v>0.9</v>
      </c>
      <c r="Q18" s="196">
        <v>0.16</v>
      </c>
      <c r="R18" s="196">
        <v>10.3</v>
      </c>
      <c r="S18" s="196">
        <v>4.2300000000000004</v>
      </c>
      <c r="T18" s="196">
        <v>0</v>
      </c>
      <c r="U18" s="196">
        <v>0.85</v>
      </c>
      <c r="V18" s="196">
        <v>6.36</v>
      </c>
      <c r="W18" s="196">
        <v>13.87</v>
      </c>
      <c r="X18" s="196">
        <v>1</v>
      </c>
      <c r="Y18" s="196">
        <v>0</v>
      </c>
      <c r="Z18" s="196">
        <v>48.69</v>
      </c>
      <c r="AA18" s="196">
        <v>15.8</v>
      </c>
      <c r="AB18" s="196">
        <v>0</v>
      </c>
      <c r="AC18" s="196">
        <v>1.26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12.53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87.01</v>
      </c>
      <c r="AP18" s="196">
        <v>57.1</v>
      </c>
      <c r="AQ18" s="196">
        <v>0</v>
      </c>
      <c r="AR18" s="196">
        <v>0</v>
      </c>
      <c r="AS18" s="196">
        <v>20.66</v>
      </c>
      <c r="AT18" s="196">
        <v>26.9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12.89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4.68</v>
      </c>
      <c r="L19" s="196">
        <v>271.06</v>
      </c>
      <c r="M19" s="196">
        <v>0.46</v>
      </c>
      <c r="N19" s="196">
        <v>1.21</v>
      </c>
      <c r="O19" s="196">
        <v>0</v>
      </c>
      <c r="P19" s="196">
        <v>0.9</v>
      </c>
      <c r="Q19" s="196">
        <v>0.16</v>
      </c>
      <c r="R19" s="196">
        <v>10.3</v>
      </c>
      <c r="S19" s="196">
        <v>4.2300000000000004</v>
      </c>
      <c r="T19" s="196">
        <v>0</v>
      </c>
      <c r="U19" s="196">
        <v>0.85</v>
      </c>
      <c r="V19" s="196">
        <v>6.36</v>
      </c>
      <c r="W19" s="196">
        <v>13.87</v>
      </c>
      <c r="X19" s="196">
        <v>1</v>
      </c>
      <c r="Y19" s="196">
        <v>0</v>
      </c>
      <c r="Z19" s="196">
        <v>48.69</v>
      </c>
      <c r="AA19" s="196">
        <v>15.8</v>
      </c>
      <c r="AB19" s="196">
        <v>0</v>
      </c>
      <c r="AC19" s="196">
        <v>1.26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12.53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87.01</v>
      </c>
      <c r="AP19" s="196">
        <v>57.1</v>
      </c>
      <c r="AQ19" s="196">
        <v>0</v>
      </c>
      <c r="AR19" s="196">
        <v>0</v>
      </c>
      <c r="AS19" s="196">
        <v>20.66</v>
      </c>
      <c r="AT19" s="196">
        <v>26.9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12.89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0.32</v>
      </c>
      <c r="L20" s="196">
        <v>271.06</v>
      </c>
      <c r="M20" s="196">
        <v>0.46</v>
      </c>
      <c r="N20" s="196">
        <v>1.21</v>
      </c>
      <c r="O20" s="196">
        <v>0</v>
      </c>
      <c r="P20" s="196">
        <v>0.9</v>
      </c>
      <c r="Q20" s="196">
        <v>0.16</v>
      </c>
      <c r="R20" s="196">
        <v>4.9400000000000004</v>
      </c>
      <c r="S20" s="196">
        <v>4.2300000000000004</v>
      </c>
      <c r="T20" s="196">
        <v>0</v>
      </c>
      <c r="U20" s="196">
        <v>0.85</v>
      </c>
      <c r="V20" s="196">
        <v>0.21</v>
      </c>
      <c r="W20" s="196">
        <v>1.3</v>
      </c>
      <c r="X20" s="196">
        <v>1</v>
      </c>
      <c r="Y20" s="196">
        <v>0</v>
      </c>
      <c r="Z20" s="196">
        <v>2.58</v>
      </c>
      <c r="AA20" s="196">
        <v>0.78</v>
      </c>
      <c r="AB20" s="196">
        <v>0</v>
      </c>
      <c r="AC20" s="196">
        <v>1.26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12.53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87.01</v>
      </c>
      <c r="AP20" s="196">
        <v>57.1</v>
      </c>
      <c r="AQ20" s="196">
        <v>0</v>
      </c>
      <c r="AR20" s="196">
        <v>0</v>
      </c>
      <c r="AS20" s="196">
        <v>20.66</v>
      </c>
      <c r="AT20" s="196">
        <v>26.9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12.89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0.16</v>
      </c>
      <c r="L21" s="196">
        <v>271.06</v>
      </c>
      <c r="M21" s="196">
        <v>0.46</v>
      </c>
      <c r="N21" s="196">
        <v>1.21</v>
      </c>
      <c r="O21" s="196">
        <v>0</v>
      </c>
      <c r="P21" s="196">
        <v>0.9</v>
      </c>
      <c r="Q21" s="196">
        <v>0.16</v>
      </c>
      <c r="R21" s="196">
        <v>1.39</v>
      </c>
      <c r="S21" s="196">
        <v>4.2300000000000004</v>
      </c>
      <c r="T21" s="196">
        <v>0</v>
      </c>
      <c r="U21" s="196">
        <v>0.85</v>
      </c>
      <c r="V21" s="196">
        <v>0.21</v>
      </c>
      <c r="W21" s="196">
        <v>1.3</v>
      </c>
      <c r="X21" s="196">
        <v>1</v>
      </c>
      <c r="Y21" s="196">
        <v>0</v>
      </c>
      <c r="Z21" s="196">
        <v>2.58</v>
      </c>
      <c r="AA21" s="196">
        <v>0.78</v>
      </c>
      <c r="AB21" s="196">
        <v>0</v>
      </c>
      <c r="AC21" s="196">
        <v>1.26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12.53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87.01</v>
      </c>
      <c r="AP21" s="196">
        <v>57.1</v>
      </c>
      <c r="AQ21" s="196">
        <v>0</v>
      </c>
      <c r="AR21" s="196">
        <v>0</v>
      </c>
      <c r="AS21" s="196">
        <v>20.66</v>
      </c>
      <c r="AT21" s="196">
        <v>26.9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12.89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0.16</v>
      </c>
      <c r="L22" s="196">
        <v>191.78</v>
      </c>
      <c r="M22" s="196">
        <v>0.46</v>
      </c>
      <c r="N22" s="196">
        <v>1.21</v>
      </c>
      <c r="O22" s="196">
        <v>0</v>
      </c>
      <c r="P22" s="196">
        <v>0.9</v>
      </c>
      <c r="Q22" s="196">
        <v>0.16</v>
      </c>
      <c r="R22" s="196">
        <v>0.34</v>
      </c>
      <c r="S22" s="196">
        <v>4.2300000000000004</v>
      </c>
      <c r="T22" s="196">
        <v>0</v>
      </c>
      <c r="U22" s="196">
        <v>0.85</v>
      </c>
      <c r="V22" s="196">
        <v>0.21</v>
      </c>
      <c r="W22" s="196">
        <v>1.3</v>
      </c>
      <c r="X22" s="196">
        <v>1</v>
      </c>
      <c r="Y22" s="196">
        <v>0</v>
      </c>
      <c r="Z22" s="196">
        <v>2.58</v>
      </c>
      <c r="AA22" s="196">
        <v>0.78</v>
      </c>
      <c r="AB22" s="196">
        <v>0</v>
      </c>
      <c r="AC22" s="196">
        <v>1.26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12.53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87.01</v>
      </c>
      <c r="AP22" s="196">
        <v>57.1</v>
      </c>
      <c r="AQ22" s="196">
        <v>0</v>
      </c>
      <c r="AR22" s="196">
        <v>0</v>
      </c>
      <c r="AS22" s="196">
        <v>20.66</v>
      </c>
      <c r="AT22" s="196">
        <v>26.9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12.89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0.16</v>
      </c>
      <c r="L23" s="196">
        <v>143.44</v>
      </c>
      <c r="M23" s="196">
        <v>0.46</v>
      </c>
      <c r="N23" s="196">
        <v>1.21</v>
      </c>
      <c r="O23" s="196">
        <v>0</v>
      </c>
      <c r="P23" s="196">
        <v>0.9</v>
      </c>
      <c r="Q23" s="196">
        <v>0.16</v>
      </c>
      <c r="R23" s="196">
        <v>0.34</v>
      </c>
      <c r="S23" s="196">
        <v>4.2300000000000004</v>
      </c>
      <c r="T23" s="196">
        <v>0</v>
      </c>
      <c r="U23" s="196">
        <v>0.85</v>
      </c>
      <c r="V23" s="196">
        <v>0.21</v>
      </c>
      <c r="W23" s="196">
        <v>1.3</v>
      </c>
      <c r="X23" s="196">
        <v>1</v>
      </c>
      <c r="Y23" s="196">
        <v>0</v>
      </c>
      <c r="Z23" s="196">
        <v>2.58</v>
      </c>
      <c r="AA23" s="196">
        <v>0.78</v>
      </c>
      <c r="AB23" s="196">
        <v>0</v>
      </c>
      <c r="AC23" s="196">
        <v>1.26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12.53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87.01</v>
      </c>
      <c r="AP23" s="196">
        <v>57.1</v>
      </c>
      <c r="AQ23" s="196">
        <v>0</v>
      </c>
      <c r="AR23" s="196">
        <v>0</v>
      </c>
      <c r="AS23" s="196">
        <v>20.66</v>
      </c>
      <c r="AT23" s="196">
        <v>26.9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12.89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0.16</v>
      </c>
      <c r="L24" s="196">
        <v>75.760000000000005</v>
      </c>
      <c r="M24" s="196">
        <v>0.46</v>
      </c>
      <c r="N24" s="196">
        <v>1.21</v>
      </c>
      <c r="O24" s="196">
        <v>0</v>
      </c>
      <c r="P24" s="196">
        <v>0.9</v>
      </c>
      <c r="Q24" s="196">
        <v>0.16</v>
      </c>
      <c r="R24" s="196">
        <v>0.34</v>
      </c>
      <c r="S24" s="196">
        <v>4.2300000000000004</v>
      </c>
      <c r="T24" s="196">
        <v>0</v>
      </c>
      <c r="U24" s="196">
        <v>0.85</v>
      </c>
      <c r="V24" s="196">
        <v>0.21</v>
      </c>
      <c r="W24" s="196">
        <v>1.3</v>
      </c>
      <c r="X24" s="196">
        <v>1</v>
      </c>
      <c r="Y24" s="196">
        <v>0</v>
      </c>
      <c r="Z24" s="196">
        <v>2.58</v>
      </c>
      <c r="AA24" s="196">
        <v>0.78</v>
      </c>
      <c r="AB24" s="196">
        <v>0</v>
      </c>
      <c r="AC24" s="196">
        <v>1.26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12.53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87.01</v>
      </c>
      <c r="AP24" s="196">
        <v>57.1</v>
      </c>
      <c r="AQ24" s="196">
        <v>0</v>
      </c>
      <c r="AR24" s="196">
        <v>0</v>
      </c>
      <c r="AS24" s="196">
        <v>20.66</v>
      </c>
      <c r="AT24" s="196">
        <v>26.9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12.89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0.16</v>
      </c>
      <c r="L25" s="196">
        <v>19.2</v>
      </c>
      <c r="M25" s="196">
        <v>0.46</v>
      </c>
      <c r="N25" s="196">
        <v>1.21</v>
      </c>
      <c r="O25" s="196">
        <v>0</v>
      </c>
      <c r="P25" s="196">
        <v>0.9</v>
      </c>
      <c r="Q25" s="196">
        <v>0.16</v>
      </c>
      <c r="R25" s="196">
        <v>0.43</v>
      </c>
      <c r="S25" s="196">
        <v>4.2300000000000004</v>
      </c>
      <c r="T25" s="196">
        <v>0</v>
      </c>
      <c r="U25" s="196">
        <v>0.85</v>
      </c>
      <c r="V25" s="196">
        <v>0.21</v>
      </c>
      <c r="W25" s="196">
        <v>1.3</v>
      </c>
      <c r="X25" s="196">
        <v>1</v>
      </c>
      <c r="Y25" s="196">
        <v>0</v>
      </c>
      <c r="Z25" s="196">
        <v>2.58</v>
      </c>
      <c r="AA25" s="196">
        <v>0.78</v>
      </c>
      <c r="AB25" s="196">
        <v>0</v>
      </c>
      <c r="AC25" s="196">
        <v>1.26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12.53</v>
      </c>
      <c r="AJ25" s="196">
        <v>0</v>
      </c>
      <c r="AK25" s="196">
        <v>16.78</v>
      </c>
      <c r="AL25" s="196">
        <v>0</v>
      </c>
      <c r="AM25" s="196">
        <v>0</v>
      </c>
      <c r="AN25" s="196">
        <v>0</v>
      </c>
      <c r="AO25" s="196">
        <v>87.01</v>
      </c>
      <c r="AP25" s="196">
        <v>57.1</v>
      </c>
      <c r="AQ25" s="196">
        <v>0</v>
      </c>
      <c r="AR25" s="196">
        <v>0</v>
      </c>
      <c r="AS25" s="196">
        <v>20.66</v>
      </c>
      <c r="AT25" s="196">
        <v>26.9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12.89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0.16</v>
      </c>
      <c r="L26" s="196">
        <v>19.2</v>
      </c>
      <c r="M26" s="196">
        <v>0.46</v>
      </c>
      <c r="N26" s="196">
        <v>1.21</v>
      </c>
      <c r="O26" s="196">
        <v>0</v>
      </c>
      <c r="P26" s="196">
        <v>0.9</v>
      </c>
      <c r="Q26" s="196">
        <v>0.16</v>
      </c>
      <c r="R26" s="196">
        <v>0.34</v>
      </c>
      <c r="S26" s="196">
        <v>4.2300000000000004</v>
      </c>
      <c r="T26" s="196">
        <v>0</v>
      </c>
      <c r="U26" s="196">
        <v>0.85</v>
      </c>
      <c r="V26" s="196">
        <v>0.21</v>
      </c>
      <c r="W26" s="196">
        <v>1.3</v>
      </c>
      <c r="X26" s="196">
        <v>1</v>
      </c>
      <c r="Y26" s="196">
        <v>0</v>
      </c>
      <c r="Z26" s="196">
        <v>2.58</v>
      </c>
      <c r="AA26" s="196">
        <v>0.78</v>
      </c>
      <c r="AB26" s="196">
        <v>0</v>
      </c>
      <c r="AC26" s="196">
        <v>1.26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12.53</v>
      </c>
      <c r="AJ26" s="196">
        <v>0</v>
      </c>
      <c r="AK26" s="196">
        <v>16.78</v>
      </c>
      <c r="AL26" s="196">
        <v>0</v>
      </c>
      <c r="AM26" s="196">
        <v>0</v>
      </c>
      <c r="AN26" s="196">
        <v>0</v>
      </c>
      <c r="AO26" s="196">
        <v>87.01</v>
      </c>
      <c r="AP26" s="196">
        <v>57.1</v>
      </c>
      <c r="AQ26" s="196">
        <v>0</v>
      </c>
      <c r="AR26" s="196">
        <v>0</v>
      </c>
      <c r="AS26" s="196">
        <v>20.66</v>
      </c>
      <c r="AT26" s="196">
        <v>26.9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12.89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0.16</v>
      </c>
      <c r="L27" s="196">
        <v>19.2</v>
      </c>
      <c r="M27" s="196">
        <v>0.46</v>
      </c>
      <c r="N27" s="196">
        <v>1.21</v>
      </c>
      <c r="O27" s="196">
        <v>0</v>
      </c>
      <c r="P27" s="196">
        <v>0.9</v>
      </c>
      <c r="Q27" s="196">
        <v>0.16</v>
      </c>
      <c r="R27" s="196">
        <v>0.34</v>
      </c>
      <c r="S27" s="196">
        <v>4.2300000000000004</v>
      </c>
      <c r="T27" s="196">
        <v>0</v>
      </c>
      <c r="U27" s="196">
        <v>0.85</v>
      </c>
      <c r="V27" s="196">
        <v>0.21</v>
      </c>
      <c r="W27" s="196">
        <v>1.3</v>
      </c>
      <c r="X27" s="196">
        <v>1</v>
      </c>
      <c r="Y27" s="196">
        <v>0</v>
      </c>
      <c r="Z27" s="196">
        <v>2.58</v>
      </c>
      <c r="AA27" s="196">
        <v>0.78</v>
      </c>
      <c r="AB27" s="196">
        <v>0</v>
      </c>
      <c r="AC27" s="196">
        <v>1.26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12.53</v>
      </c>
      <c r="AJ27" s="196">
        <v>0</v>
      </c>
      <c r="AK27" s="196">
        <v>16.78</v>
      </c>
      <c r="AL27" s="196">
        <v>0</v>
      </c>
      <c r="AM27" s="196">
        <v>0</v>
      </c>
      <c r="AN27" s="196">
        <v>0</v>
      </c>
      <c r="AO27" s="196">
        <v>87.01</v>
      </c>
      <c r="AP27" s="196">
        <v>57.1</v>
      </c>
      <c r="AQ27" s="196">
        <v>0</v>
      </c>
      <c r="AR27" s="196">
        <v>0</v>
      </c>
      <c r="AS27" s="196">
        <v>20.49</v>
      </c>
      <c r="AT27" s="196">
        <v>26.9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12.89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0.16</v>
      </c>
      <c r="L28" s="196">
        <v>19.2</v>
      </c>
      <c r="M28" s="196">
        <v>0.46</v>
      </c>
      <c r="N28" s="196">
        <v>1.21</v>
      </c>
      <c r="O28" s="196">
        <v>0</v>
      </c>
      <c r="P28" s="196">
        <v>0.9</v>
      </c>
      <c r="Q28" s="196">
        <v>0.16</v>
      </c>
      <c r="R28" s="196">
        <v>0.34</v>
      </c>
      <c r="S28" s="196">
        <v>4.2300000000000004</v>
      </c>
      <c r="T28" s="196">
        <v>0</v>
      </c>
      <c r="U28" s="196">
        <v>0.85</v>
      </c>
      <c r="V28" s="196">
        <v>0.21</v>
      </c>
      <c r="W28" s="196">
        <v>1.3</v>
      </c>
      <c r="X28" s="196">
        <v>1</v>
      </c>
      <c r="Y28" s="196">
        <v>0</v>
      </c>
      <c r="Z28" s="196">
        <v>2.58</v>
      </c>
      <c r="AA28" s="196">
        <v>0.78</v>
      </c>
      <c r="AB28" s="196">
        <v>0</v>
      </c>
      <c r="AC28" s="196">
        <v>1.26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12.53</v>
      </c>
      <c r="AJ28" s="196">
        <v>0</v>
      </c>
      <c r="AK28" s="196">
        <v>16.78</v>
      </c>
      <c r="AL28" s="196">
        <v>0</v>
      </c>
      <c r="AM28" s="196">
        <v>0</v>
      </c>
      <c r="AN28" s="196">
        <v>0</v>
      </c>
      <c r="AO28" s="196">
        <v>87.01</v>
      </c>
      <c r="AP28" s="196">
        <v>57.1</v>
      </c>
      <c r="AQ28" s="196">
        <v>0</v>
      </c>
      <c r="AR28" s="196">
        <v>0</v>
      </c>
      <c r="AS28" s="196">
        <v>20.49</v>
      </c>
      <c r="AT28" s="196">
        <v>26.9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12.89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0.16</v>
      </c>
      <c r="L29" s="196">
        <v>19.2</v>
      </c>
      <c r="M29" s="196">
        <v>0.46</v>
      </c>
      <c r="N29" s="196">
        <v>1.21</v>
      </c>
      <c r="O29" s="196">
        <v>0</v>
      </c>
      <c r="P29" s="196">
        <v>0.9</v>
      </c>
      <c r="Q29" s="196">
        <v>0.16</v>
      </c>
      <c r="R29" s="196">
        <v>0.34</v>
      </c>
      <c r="S29" s="196">
        <v>4.2300000000000004</v>
      </c>
      <c r="T29" s="196">
        <v>0</v>
      </c>
      <c r="U29" s="196">
        <v>0.85</v>
      </c>
      <c r="V29" s="196">
        <v>0.21</v>
      </c>
      <c r="W29" s="196">
        <v>1.3</v>
      </c>
      <c r="X29" s="196">
        <v>1</v>
      </c>
      <c r="Y29" s="196">
        <v>0</v>
      </c>
      <c r="Z29" s="196">
        <v>2.58</v>
      </c>
      <c r="AA29" s="196">
        <v>0.78</v>
      </c>
      <c r="AB29" s="196">
        <v>0</v>
      </c>
      <c r="AC29" s="196">
        <v>1.26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12.53</v>
      </c>
      <c r="AJ29" s="196">
        <v>0</v>
      </c>
      <c r="AK29" s="196">
        <v>10.89</v>
      </c>
      <c r="AL29" s="196">
        <v>0</v>
      </c>
      <c r="AM29" s="196">
        <v>0</v>
      </c>
      <c r="AN29" s="196">
        <v>0</v>
      </c>
      <c r="AO29" s="196">
        <v>87.01</v>
      </c>
      <c r="AP29" s="196">
        <v>57.1</v>
      </c>
      <c r="AQ29" s="196">
        <v>0</v>
      </c>
      <c r="AR29" s="196">
        <v>0</v>
      </c>
      <c r="AS29" s="196">
        <v>20.49</v>
      </c>
      <c r="AT29" s="196">
        <v>26.9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12.89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0.16</v>
      </c>
      <c r="L30" s="196">
        <v>19.2</v>
      </c>
      <c r="M30" s="196">
        <v>0.46</v>
      </c>
      <c r="N30" s="196">
        <v>1.21</v>
      </c>
      <c r="O30" s="196">
        <v>0</v>
      </c>
      <c r="P30" s="196">
        <v>0.9</v>
      </c>
      <c r="Q30" s="196">
        <v>0.16</v>
      </c>
      <c r="R30" s="196">
        <v>0.34</v>
      </c>
      <c r="S30" s="196">
        <v>4.2300000000000004</v>
      </c>
      <c r="T30" s="196">
        <v>0</v>
      </c>
      <c r="U30" s="196">
        <v>0.85</v>
      </c>
      <c r="V30" s="196">
        <v>0.21</v>
      </c>
      <c r="W30" s="196">
        <v>1.3</v>
      </c>
      <c r="X30" s="196">
        <v>1</v>
      </c>
      <c r="Y30" s="196">
        <v>0</v>
      </c>
      <c r="Z30" s="196">
        <v>2.58</v>
      </c>
      <c r="AA30" s="196">
        <v>0.78</v>
      </c>
      <c r="AB30" s="196">
        <v>0</v>
      </c>
      <c r="AC30" s="196">
        <v>1.26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12.53</v>
      </c>
      <c r="AJ30" s="196">
        <v>0</v>
      </c>
      <c r="AK30" s="196">
        <v>10.89</v>
      </c>
      <c r="AL30" s="196">
        <v>0</v>
      </c>
      <c r="AM30" s="196">
        <v>0</v>
      </c>
      <c r="AN30" s="196">
        <v>0</v>
      </c>
      <c r="AO30" s="196">
        <v>87.01</v>
      </c>
      <c r="AP30" s="196">
        <v>57.1</v>
      </c>
      <c r="AQ30" s="196">
        <v>0</v>
      </c>
      <c r="AR30" s="196">
        <v>0</v>
      </c>
      <c r="AS30" s="196">
        <v>20.49</v>
      </c>
      <c r="AT30" s="196">
        <v>26.9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12.89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0.16</v>
      </c>
      <c r="L31" s="196">
        <v>19.2</v>
      </c>
      <c r="M31" s="196">
        <v>0.46</v>
      </c>
      <c r="N31" s="196">
        <v>1.21</v>
      </c>
      <c r="O31" s="196">
        <v>0</v>
      </c>
      <c r="P31" s="196">
        <v>0.9</v>
      </c>
      <c r="Q31" s="196">
        <v>0.16</v>
      </c>
      <c r="R31" s="196">
        <v>0.34</v>
      </c>
      <c r="S31" s="196">
        <v>4.2300000000000004</v>
      </c>
      <c r="T31" s="196">
        <v>0</v>
      </c>
      <c r="U31" s="196">
        <v>0.85</v>
      </c>
      <c r="V31" s="196">
        <v>0.21</v>
      </c>
      <c r="W31" s="196">
        <v>1.3</v>
      </c>
      <c r="X31" s="196">
        <v>1</v>
      </c>
      <c r="Y31" s="196">
        <v>0</v>
      </c>
      <c r="Z31" s="196">
        <v>2.58</v>
      </c>
      <c r="AA31" s="196">
        <v>0.78</v>
      </c>
      <c r="AB31" s="196">
        <v>0</v>
      </c>
      <c r="AC31" s="196">
        <v>1.46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12.53</v>
      </c>
      <c r="AJ31" s="196">
        <v>0</v>
      </c>
      <c r="AK31" s="196">
        <v>10.89</v>
      </c>
      <c r="AL31" s="196">
        <v>0</v>
      </c>
      <c r="AM31" s="196">
        <v>0</v>
      </c>
      <c r="AN31" s="196">
        <v>0</v>
      </c>
      <c r="AO31" s="196">
        <v>87.01</v>
      </c>
      <c r="AP31" s="196">
        <v>57.1</v>
      </c>
      <c r="AQ31" s="196">
        <v>0</v>
      </c>
      <c r="AR31" s="196">
        <v>0</v>
      </c>
      <c r="AS31" s="196">
        <v>20.49</v>
      </c>
      <c r="AT31" s="196">
        <v>26.9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12.89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0.16</v>
      </c>
      <c r="L32" s="196">
        <v>19.2</v>
      </c>
      <c r="M32" s="196">
        <v>0.46</v>
      </c>
      <c r="N32" s="196">
        <v>1.21</v>
      </c>
      <c r="O32" s="196">
        <v>0</v>
      </c>
      <c r="P32" s="196">
        <v>0.9</v>
      </c>
      <c r="Q32" s="196">
        <v>0.16</v>
      </c>
      <c r="R32" s="196">
        <v>0.34</v>
      </c>
      <c r="S32" s="196">
        <v>4.2300000000000004</v>
      </c>
      <c r="T32" s="196">
        <v>0</v>
      </c>
      <c r="U32" s="196">
        <v>0.85</v>
      </c>
      <c r="V32" s="196">
        <v>0.21</v>
      </c>
      <c r="W32" s="196">
        <v>1.3</v>
      </c>
      <c r="X32" s="196">
        <v>1</v>
      </c>
      <c r="Y32" s="196">
        <v>0</v>
      </c>
      <c r="Z32" s="196">
        <v>2.58</v>
      </c>
      <c r="AA32" s="196">
        <v>0.78</v>
      </c>
      <c r="AB32" s="196">
        <v>0</v>
      </c>
      <c r="AC32" s="196">
        <v>1.46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12.53</v>
      </c>
      <c r="AJ32" s="196">
        <v>0</v>
      </c>
      <c r="AK32" s="196">
        <v>10.89</v>
      </c>
      <c r="AL32" s="196">
        <v>0</v>
      </c>
      <c r="AM32" s="196">
        <v>0</v>
      </c>
      <c r="AN32" s="196">
        <v>0</v>
      </c>
      <c r="AO32" s="196">
        <v>87.01</v>
      </c>
      <c r="AP32" s="196">
        <v>57.1</v>
      </c>
      <c r="AQ32" s="196">
        <v>0</v>
      </c>
      <c r="AR32" s="196">
        <v>0</v>
      </c>
      <c r="AS32" s="196">
        <v>20.49</v>
      </c>
      <c r="AT32" s="196">
        <v>26.9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12.89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0.16</v>
      </c>
      <c r="L33" s="196">
        <v>19.2</v>
      </c>
      <c r="M33" s="196">
        <v>0.46</v>
      </c>
      <c r="N33" s="196">
        <v>1.21</v>
      </c>
      <c r="O33" s="196">
        <v>0</v>
      </c>
      <c r="P33" s="196">
        <v>0.9</v>
      </c>
      <c r="Q33" s="196">
        <v>0.16</v>
      </c>
      <c r="R33" s="196">
        <v>0.34</v>
      </c>
      <c r="S33" s="196">
        <v>4.2300000000000004</v>
      </c>
      <c r="T33" s="196">
        <v>0</v>
      </c>
      <c r="U33" s="196">
        <v>0.85</v>
      </c>
      <c r="V33" s="196">
        <v>0.21</v>
      </c>
      <c r="W33" s="196">
        <v>1.3</v>
      </c>
      <c r="X33" s="196">
        <v>1</v>
      </c>
      <c r="Y33" s="196">
        <v>0</v>
      </c>
      <c r="Z33" s="196">
        <v>2.58</v>
      </c>
      <c r="AA33" s="196">
        <v>0.78</v>
      </c>
      <c r="AB33" s="196">
        <v>0</v>
      </c>
      <c r="AC33" s="196">
        <v>1.46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12.53</v>
      </c>
      <c r="AJ33" s="196">
        <v>0</v>
      </c>
      <c r="AK33" s="196">
        <v>10.89</v>
      </c>
      <c r="AL33" s="196">
        <v>0</v>
      </c>
      <c r="AM33" s="196">
        <v>0</v>
      </c>
      <c r="AN33" s="196">
        <v>0</v>
      </c>
      <c r="AO33" s="196">
        <v>87.01</v>
      </c>
      <c r="AP33" s="196">
        <v>57.1</v>
      </c>
      <c r="AQ33" s="196">
        <v>0</v>
      </c>
      <c r="AR33" s="196">
        <v>0</v>
      </c>
      <c r="AS33" s="196">
        <v>20.49</v>
      </c>
      <c r="AT33" s="196">
        <v>26.9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12.89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0.16</v>
      </c>
      <c r="L34" s="196">
        <v>19.2</v>
      </c>
      <c r="M34" s="196">
        <v>0.46</v>
      </c>
      <c r="N34" s="196">
        <v>1.21</v>
      </c>
      <c r="O34" s="196">
        <v>0</v>
      </c>
      <c r="P34" s="196">
        <v>0.9</v>
      </c>
      <c r="Q34" s="196">
        <v>0.16</v>
      </c>
      <c r="R34" s="196">
        <v>0.34</v>
      </c>
      <c r="S34" s="196">
        <v>4.2300000000000004</v>
      </c>
      <c r="T34" s="196">
        <v>0</v>
      </c>
      <c r="U34" s="196">
        <v>0.85</v>
      </c>
      <c r="V34" s="196">
        <v>0.21</v>
      </c>
      <c r="W34" s="196">
        <v>1.3</v>
      </c>
      <c r="X34" s="196">
        <v>1</v>
      </c>
      <c r="Y34" s="196">
        <v>0</v>
      </c>
      <c r="Z34" s="196">
        <v>2.58</v>
      </c>
      <c r="AA34" s="196">
        <v>0.78</v>
      </c>
      <c r="AB34" s="196">
        <v>0</v>
      </c>
      <c r="AC34" s="196">
        <v>1.46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12.53</v>
      </c>
      <c r="AJ34" s="196">
        <v>0</v>
      </c>
      <c r="AK34" s="196">
        <v>10.89</v>
      </c>
      <c r="AL34" s="196">
        <v>0</v>
      </c>
      <c r="AM34" s="196">
        <v>0</v>
      </c>
      <c r="AN34" s="196">
        <v>0</v>
      </c>
      <c r="AO34" s="196">
        <v>87.01</v>
      </c>
      <c r="AP34" s="196">
        <v>57.1</v>
      </c>
      <c r="AQ34" s="196">
        <v>0</v>
      </c>
      <c r="AR34" s="196">
        <v>0</v>
      </c>
      <c r="AS34" s="196">
        <v>20.49</v>
      </c>
      <c r="AT34" s="196">
        <v>26.9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12.89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0.16</v>
      </c>
      <c r="L35" s="196">
        <v>95.1</v>
      </c>
      <c r="M35" s="196">
        <v>0.46</v>
      </c>
      <c r="N35" s="196">
        <v>1.21</v>
      </c>
      <c r="O35" s="196">
        <v>0</v>
      </c>
      <c r="P35" s="196">
        <v>0.9</v>
      </c>
      <c r="Q35" s="196">
        <v>0.16</v>
      </c>
      <c r="R35" s="196">
        <v>0.34</v>
      </c>
      <c r="S35" s="196">
        <v>4.2300000000000004</v>
      </c>
      <c r="T35" s="196">
        <v>0</v>
      </c>
      <c r="U35" s="196">
        <v>0.85</v>
      </c>
      <c r="V35" s="196">
        <v>0.21</v>
      </c>
      <c r="W35" s="196">
        <v>1.3</v>
      </c>
      <c r="X35" s="196">
        <v>1</v>
      </c>
      <c r="Y35" s="196">
        <v>0</v>
      </c>
      <c r="Z35" s="196">
        <v>2.58</v>
      </c>
      <c r="AA35" s="196">
        <v>0.78</v>
      </c>
      <c r="AB35" s="196">
        <v>0</v>
      </c>
      <c r="AC35" s="196">
        <v>1.46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12.53</v>
      </c>
      <c r="AJ35" s="196">
        <v>0</v>
      </c>
      <c r="AK35" s="196">
        <v>10.89</v>
      </c>
      <c r="AL35" s="196">
        <v>0</v>
      </c>
      <c r="AM35" s="196">
        <v>0</v>
      </c>
      <c r="AN35" s="196">
        <v>0</v>
      </c>
      <c r="AO35" s="196">
        <v>87.01</v>
      </c>
      <c r="AP35" s="196">
        <v>57.1</v>
      </c>
      <c r="AQ35" s="196">
        <v>0</v>
      </c>
      <c r="AR35" s="196">
        <v>0</v>
      </c>
      <c r="AS35" s="196">
        <v>20.329999999999998</v>
      </c>
      <c r="AT35" s="196">
        <v>26.23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12.89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0.16</v>
      </c>
      <c r="L36" s="196">
        <v>172.45</v>
      </c>
      <c r="M36" s="196">
        <v>0.46</v>
      </c>
      <c r="N36" s="196">
        <v>1.21</v>
      </c>
      <c r="O36" s="196">
        <v>0</v>
      </c>
      <c r="P36" s="196">
        <v>0.9</v>
      </c>
      <c r="Q36" s="196">
        <v>0.16</v>
      </c>
      <c r="R36" s="196">
        <v>0.34</v>
      </c>
      <c r="S36" s="196">
        <v>4.2300000000000004</v>
      </c>
      <c r="T36" s="196">
        <v>0</v>
      </c>
      <c r="U36" s="196">
        <v>0.85</v>
      </c>
      <c r="V36" s="196">
        <v>0.21</v>
      </c>
      <c r="W36" s="196">
        <v>1.3</v>
      </c>
      <c r="X36" s="196">
        <v>1</v>
      </c>
      <c r="Y36" s="196">
        <v>0</v>
      </c>
      <c r="Z36" s="196">
        <v>2.58</v>
      </c>
      <c r="AA36" s="196">
        <v>0.78</v>
      </c>
      <c r="AB36" s="196">
        <v>0</v>
      </c>
      <c r="AC36" s="196">
        <v>1.46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12.53</v>
      </c>
      <c r="AJ36" s="196">
        <v>0</v>
      </c>
      <c r="AK36" s="196">
        <v>10.89</v>
      </c>
      <c r="AL36" s="196">
        <v>0</v>
      </c>
      <c r="AM36" s="196">
        <v>0</v>
      </c>
      <c r="AN36" s="196">
        <v>0</v>
      </c>
      <c r="AO36" s="196">
        <v>87.01</v>
      </c>
      <c r="AP36" s="196">
        <v>57.1</v>
      </c>
      <c r="AQ36" s="196">
        <v>0</v>
      </c>
      <c r="AR36" s="196">
        <v>0</v>
      </c>
      <c r="AS36" s="196">
        <v>20.329999999999998</v>
      </c>
      <c r="AT36" s="196">
        <v>26.23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12.89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0.16</v>
      </c>
      <c r="L37" s="196">
        <v>230.46</v>
      </c>
      <c r="M37" s="196">
        <v>0.46</v>
      </c>
      <c r="N37" s="196">
        <v>1.21</v>
      </c>
      <c r="O37" s="196">
        <v>0</v>
      </c>
      <c r="P37" s="196">
        <v>0.9</v>
      </c>
      <c r="Q37" s="196">
        <v>0.16</v>
      </c>
      <c r="R37" s="196">
        <v>0.34</v>
      </c>
      <c r="S37" s="196">
        <v>4.2300000000000004</v>
      </c>
      <c r="T37" s="196">
        <v>0</v>
      </c>
      <c r="U37" s="196">
        <v>0.85</v>
      </c>
      <c r="V37" s="196">
        <v>0.21</v>
      </c>
      <c r="W37" s="196">
        <v>1.3</v>
      </c>
      <c r="X37" s="196">
        <v>1</v>
      </c>
      <c r="Y37" s="196">
        <v>0</v>
      </c>
      <c r="Z37" s="196">
        <v>2.58</v>
      </c>
      <c r="AA37" s="196">
        <v>0.78</v>
      </c>
      <c r="AB37" s="196">
        <v>0</v>
      </c>
      <c r="AC37" s="196">
        <v>1.46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12.53</v>
      </c>
      <c r="AJ37" s="196">
        <v>0</v>
      </c>
      <c r="AK37" s="196">
        <v>10.89</v>
      </c>
      <c r="AL37" s="196">
        <v>0</v>
      </c>
      <c r="AM37" s="196">
        <v>0</v>
      </c>
      <c r="AN37" s="196">
        <v>0</v>
      </c>
      <c r="AO37" s="196">
        <v>87.01</v>
      </c>
      <c r="AP37" s="196">
        <v>57.1</v>
      </c>
      <c r="AQ37" s="196">
        <v>0</v>
      </c>
      <c r="AR37" s="196">
        <v>0</v>
      </c>
      <c r="AS37" s="196">
        <v>20.329999999999998</v>
      </c>
      <c r="AT37" s="196">
        <v>26.23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12.89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0.16</v>
      </c>
      <c r="L38" s="196">
        <v>232.94</v>
      </c>
      <c r="M38" s="196">
        <v>0.46</v>
      </c>
      <c r="N38" s="196">
        <v>1.21</v>
      </c>
      <c r="O38" s="196">
        <v>0</v>
      </c>
      <c r="P38" s="196">
        <v>0.9</v>
      </c>
      <c r="Q38" s="196">
        <v>0.16</v>
      </c>
      <c r="R38" s="196">
        <v>0.34</v>
      </c>
      <c r="S38" s="196">
        <v>4.2300000000000004</v>
      </c>
      <c r="T38" s="196">
        <v>0</v>
      </c>
      <c r="U38" s="196">
        <v>0.85</v>
      </c>
      <c r="V38" s="196">
        <v>0.21</v>
      </c>
      <c r="W38" s="196">
        <v>1.3</v>
      </c>
      <c r="X38" s="196">
        <v>1</v>
      </c>
      <c r="Y38" s="196">
        <v>0</v>
      </c>
      <c r="Z38" s="196">
        <v>2.58</v>
      </c>
      <c r="AA38" s="196">
        <v>0.78</v>
      </c>
      <c r="AB38" s="196">
        <v>0</v>
      </c>
      <c r="AC38" s="196">
        <v>1.46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12.53</v>
      </c>
      <c r="AJ38" s="196">
        <v>0</v>
      </c>
      <c r="AK38" s="196">
        <v>10.89</v>
      </c>
      <c r="AL38" s="196">
        <v>0</v>
      </c>
      <c r="AM38" s="196">
        <v>0</v>
      </c>
      <c r="AN38" s="196">
        <v>0</v>
      </c>
      <c r="AO38" s="196">
        <v>87.01</v>
      </c>
      <c r="AP38" s="196">
        <v>57.1</v>
      </c>
      <c r="AQ38" s="196">
        <v>0</v>
      </c>
      <c r="AR38" s="196">
        <v>0</v>
      </c>
      <c r="AS38" s="196">
        <v>20.16</v>
      </c>
      <c r="AT38" s="196">
        <v>26.23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12.56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0.16</v>
      </c>
      <c r="L39" s="196">
        <v>271.06</v>
      </c>
      <c r="M39" s="196">
        <v>0.46</v>
      </c>
      <c r="N39" s="196">
        <v>1.21</v>
      </c>
      <c r="O39" s="196">
        <v>0</v>
      </c>
      <c r="P39" s="196">
        <v>0.9</v>
      </c>
      <c r="Q39" s="196">
        <v>0.16</v>
      </c>
      <c r="R39" s="196">
        <v>0.34</v>
      </c>
      <c r="S39" s="196">
        <v>4.2300000000000004</v>
      </c>
      <c r="T39" s="196">
        <v>0</v>
      </c>
      <c r="U39" s="196">
        <v>0.85</v>
      </c>
      <c r="V39" s="196">
        <v>0.21</v>
      </c>
      <c r="W39" s="196">
        <v>1.3</v>
      </c>
      <c r="X39" s="196">
        <v>1</v>
      </c>
      <c r="Y39" s="196">
        <v>0</v>
      </c>
      <c r="Z39" s="196">
        <v>2.58</v>
      </c>
      <c r="AA39" s="196">
        <v>0.78</v>
      </c>
      <c r="AB39" s="196">
        <v>0</v>
      </c>
      <c r="AC39" s="196">
        <v>1.46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12.53</v>
      </c>
      <c r="AJ39" s="196">
        <v>0</v>
      </c>
      <c r="AK39" s="196">
        <v>10.89</v>
      </c>
      <c r="AL39" s="196">
        <v>0</v>
      </c>
      <c r="AM39" s="196">
        <v>0</v>
      </c>
      <c r="AN39" s="196">
        <v>0</v>
      </c>
      <c r="AO39" s="196">
        <v>87.01</v>
      </c>
      <c r="AP39" s="196">
        <v>57.1</v>
      </c>
      <c r="AQ39" s="196">
        <v>0</v>
      </c>
      <c r="AR39" s="196">
        <v>0</v>
      </c>
      <c r="AS39" s="196">
        <v>20.16</v>
      </c>
      <c r="AT39" s="196">
        <v>26.23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12.56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0.16</v>
      </c>
      <c r="L40" s="196">
        <v>201.15</v>
      </c>
      <c r="M40" s="196">
        <v>0.46</v>
      </c>
      <c r="N40" s="196">
        <v>1.21</v>
      </c>
      <c r="O40" s="196">
        <v>0</v>
      </c>
      <c r="P40" s="196">
        <v>0.9</v>
      </c>
      <c r="Q40" s="196">
        <v>0.16</v>
      </c>
      <c r="R40" s="196">
        <v>0.34</v>
      </c>
      <c r="S40" s="196">
        <v>4.2300000000000004</v>
      </c>
      <c r="T40" s="196">
        <v>0</v>
      </c>
      <c r="U40" s="196">
        <v>0.85</v>
      </c>
      <c r="V40" s="196">
        <v>0.21</v>
      </c>
      <c r="W40" s="196">
        <v>1.3</v>
      </c>
      <c r="X40" s="196">
        <v>1</v>
      </c>
      <c r="Y40" s="196">
        <v>0</v>
      </c>
      <c r="Z40" s="196">
        <v>2.58</v>
      </c>
      <c r="AA40" s="196">
        <v>0.78</v>
      </c>
      <c r="AB40" s="196">
        <v>0</v>
      </c>
      <c r="AC40" s="196">
        <v>1.46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12.53</v>
      </c>
      <c r="AJ40" s="196">
        <v>0</v>
      </c>
      <c r="AK40" s="196">
        <v>10.89</v>
      </c>
      <c r="AL40" s="196">
        <v>0</v>
      </c>
      <c r="AM40" s="196">
        <v>0</v>
      </c>
      <c r="AN40" s="196">
        <v>0</v>
      </c>
      <c r="AO40" s="196">
        <v>87.01</v>
      </c>
      <c r="AP40" s="196">
        <v>57.1</v>
      </c>
      <c r="AQ40" s="196">
        <v>0</v>
      </c>
      <c r="AR40" s="196">
        <v>0</v>
      </c>
      <c r="AS40" s="196">
        <v>20.16</v>
      </c>
      <c r="AT40" s="196">
        <v>26.23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12.56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0.16</v>
      </c>
      <c r="L41" s="196">
        <v>133.78</v>
      </c>
      <c r="M41" s="196">
        <v>0.46</v>
      </c>
      <c r="N41" s="196">
        <v>1.21</v>
      </c>
      <c r="O41" s="196">
        <v>0</v>
      </c>
      <c r="P41" s="196">
        <v>0.9</v>
      </c>
      <c r="Q41" s="196">
        <v>0.16</v>
      </c>
      <c r="R41" s="196">
        <v>0.34</v>
      </c>
      <c r="S41" s="196">
        <v>4.2300000000000004</v>
      </c>
      <c r="T41" s="196">
        <v>0</v>
      </c>
      <c r="U41" s="196">
        <v>0.85</v>
      </c>
      <c r="V41" s="196">
        <v>0.21</v>
      </c>
      <c r="W41" s="196">
        <v>1.3</v>
      </c>
      <c r="X41" s="196">
        <v>1</v>
      </c>
      <c r="Y41" s="196">
        <v>0</v>
      </c>
      <c r="Z41" s="196">
        <v>2.58</v>
      </c>
      <c r="AA41" s="196">
        <v>0.78</v>
      </c>
      <c r="AB41" s="196">
        <v>0</v>
      </c>
      <c r="AC41" s="196">
        <v>1.46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12.53</v>
      </c>
      <c r="AJ41" s="196">
        <v>0</v>
      </c>
      <c r="AK41" s="196">
        <v>10.89</v>
      </c>
      <c r="AL41" s="196">
        <v>0</v>
      </c>
      <c r="AM41" s="196">
        <v>0</v>
      </c>
      <c r="AN41" s="196">
        <v>0</v>
      </c>
      <c r="AO41" s="196">
        <v>87.01</v>
      </c>
      <c r="AP41" s="196">
        <v>57.1</v>
      </c>
      <c r="AQ41" s="196">
        <v>0</v>
      </c>
      <c r="AR41" s="196">
        <v>0</v>
      </c>
      <c r="AS41" s="196">
        <v>20.16</v>
      </c>
      <c r="AT41" s="196">
        <v>26.23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12.56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0.16</v>
      </c>
      <c r="L42" s="196">
        <v>95.1</v>
      </c>
      <c r="M42" s="196">
        <v>0.46</v>
      </c>
      <c r="N42" s="196">
        <v>1.21</v>
      </c>
      <c r="O42" s="196">
        <v>0</v>
      </c>
      <c r="P42" s="196">
        <v>0.9</v>
      </c>
      <c r="Q42" s="196">
        <v>0.16</v>
      </c>
      <c r="R42" s="196">
        <v>0.34</v>
      </c>
      <c r="S42" s="196">
        <v>4.2300000000000004</v>
      </c>
      <c r="T42" s="196">
        <v>0</v>
      </c>
      <c r="U42" s="196">
        <v>0.85</v>
      </c>
      <c r="V42" s="196">
        <v>0.21</v>
      </c>
      <c r="W42" s="196">
        <v>1.3</v>
      </c>
      <c r="X42" s="196">
        <v>1</v>
      </c>
      <c r="Y42" s="196">
        <v>0</v>
      </c>
      <c r="Z42" s="196">
        <v>2.58</v>
      </c>
      <c r="AA42" s="196">
        <v>0.78</v>
      </c>
      <c r="AB42" s="196">
        <v>0</v>
      </c>
      <c r="AC42" s="196">
        <v>1.46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12.53</v>
      </c>
      <c r="AJ42" s="196">
        <v>0</v>
      </c>
      <c r="AK42" s="196">
        <v>10.89</v>
      </c>
      <c r="AL42" s="196">
        <v>0</v>
      </c>
      <c r="AM42" s="196">
        <v>0</v>
      </c>
      <c r="AN42" s="196">
        <v>0</v>
      </c>
      <c r="AO42" s="196">
        <v>87.01</v>
      </c>
      <c r="AP42" s="196">
        <v>57.1</v>
      </c>
      <c r="AQ42" s="196">
        <v>0</v>
      </c>
      <c r="AR42" s="196">
        <v>0</v>
      </c>
      <c r="AS42" s="196">
        <v>20.16</v>
      </c>
      <c r="AT42" s="196">
        <v>26.23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12.56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0.16</v>
      </c>
      <c r="L43" s="196">
        <v>166.29</v>
      </c>
      <c r="M43" s="196">
        <v>0.46</v>
      </c>
      <c r="N43" s="196">
        <v>1.21</v>
      </c>
      <c r="O43" s="196">
        <v>0</v>
      </c>
      <c r="P43" s="196">
        <v>0.9</v>
      </c>
      <c r="Q43" s="196">
        <v>0.16</v>
      </c>
      <c r="R43" s="196">
        <v>0.34</v>
      </c>
      <c r="S43" s="196">
        <v>4.2300000000000004</v>
      </c>
      <c r="T43" s="196">
        <v>0</v>
      </c>
      <c r="U43" s="196">
        <v>0.85</v>
      </c>
      <c r="V43" s="196">
        <v>0.21</v>
      </c>
      <c r="W43" s="196">
        <v>1.3</v>
      </c>
      <c r="X43" s="196">
        <v>1</v>
      </c>
      <c r="Y43" s="196">
        <v>0</v>
      </c>
      <c r="Z43" s="196">
        <v>2.58</v>
      </c>
      <c r="AA43" s="196">
        <v>0.78</v>
      </c>
      <c r="AB43" s="196">
        <v>0</v>
      </c>
      <c r="AC43" s="196">
        <v>1.46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12.53</v>
      </c>
      <c r="AJ43" s="196">
        <v>0</v>
      </c>
      <c r="AK43" s="196">
        <v>10.89</v>
      </c>
      <c r="AL43" s="196">
        <v>0</v>
      </c>
      <c r="AM43" s="196">
        <v>0</v>
      </c>
      <c r="AN43" s="196">
        <v>0</v>
      </c>
      <c r="AO43" s="196">
        <v>87.01</v>
      </c>
      <c r="AP43" s="196">
        <v>57.1</v>
      </c>
      <c r="AQ43" s="196">
        <v>0</v>
      </c>
      <c r="AR43" s="196">
        <v>0</v>
      </c>
      <c r="AS43" s="196">
        <v>20.16</v>
      </c>
      <c r="AT43" s="196">
        <v>26.23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12.56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0.16</v>
      </c>
      <c r="L44" s="196">
        <v>230.46</v>
      </c>
      <c r="M44" s="196">
        <v>0.46</v>
      </c>
      <c r="N44" s="196">
        <v>1.21</v>
      </c>
      <c r="O44" s="196">
        <v>0</v>
      </c>
      <c r="P44" s="196">
        <v>0.9</v>
      </c>
      <c r="Q44" s="196">
        <v>0.16</v>
      </c>
      <c r="R44" s="196">
        <v>0.34</v>
      </c>
      <c r="S44" s="196">
        <v>4.2300000000000004</v>
      </c>
      <c r="T44" s="196">
        <v>0</v>
      </c>
      <c r="U44" s="196">
        <v>0.85</v>
      </c>
      <c r="V44" s="196">
        <v>0.21</v>
      </c>
      <c r="W44" s="196">
        <v>1.3</v>
      </c>
      <c r="X44" s="196">
        <v>1</v>
      </c>
      <c r="Y44" s="196">
        <v>0</v>
      </c>
      <c r="Z44" s="196">
        <v>2.58</v>
      </c>
      <c r="AA44" s="196">
        <v>0.78</v>
      </c>
      <c r="AB44" s="196">
        <v>0</v>
      </c>
      <c r="AC44" s="196">
        <v>1.46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12.53</v>
      </c>
      <c r="AJ44" s="196">
        <v>0</v>
      </c>
      <c r="AK44" s="196">
        <v>10.89</v>
      </c>
      <c r="AL44" s="196">
        <v>0</v>
      </c>
      <c r="AM44" s="196">
        <v>0</v>
      </c>
      <c r="AN44" s="196">
        <v>0</v>
      </c>
      <c r="AO44" s="196">
        <v>87.01</v>
      </c>
      <c r="AP44" s="196">
        <v>57.1</v>
      </c>
      <c r="AQ44" s="196">
        <v>0</v>
      </c>
      <c r="AR44" s="196">
        <v>0</v>
      </c>
      <c r="AS44" s="196">
        <v>20.16</v>
      </c>
      <c r="AT44" s="196">
        <v>26.23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12.56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0.16</v>
      </c>
      <c r="L45" s="196">
        <v>230.46</v>
      </c>
      <c r="M45" s="196">
        <v>0.46</v>
      </c>
      <c r="N45" s="196">
        <v>1.21</v>
      </c>
      <c r="O45" s="196">
        <v>0</v>
      </c>
      <c r="P45" s="196">
        <v>0.9</v>
      </c>
      <c r="Q45" s="196">
        <v>0.16</v>
      </c>
      <c r="R45" s="196">
        <v>0.34</v>
      </c>
      <c r="S45" s="196">
        <v>4.2300000000000004</v>
      </c>
      <c r="T45" s="196">
        <v>0</v>
      </c>
      <c r="U45" s="196">
        <v>0.85</v>
      </c>
      <c r="V45" s="196">
        <v>0.21</v>
      </c>
      <c r="W45" s="196">
        <v>1.3</v>
      </c>
      <c r="X45" s="196">
        <v>1</v>
      </c>
      <c r="Y45" s="196">
        <v>0</v>
      </c>
      <c r="Z45" s="196">
        <v>2.58</v>
      </c>
      <c r="AA45" s="196">
        <v>0.78</v>
      </c>
      <c r="AB45" s="196">
        <v>0</v>
      </c>
      <c r="AC45" s="196">
        <v>1.46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12.53</v>
      </c>
      <c r="AJ45" s="196">
        <v>0</v>
      </c>
      <c r="AK45" s="196">
        <v>10.89</v>
      </c>
      <c r="AL45" s="196">
        <v>0</v>
      </c>
      <c r="AM45" s="196">
        <v>0</v>
      </c>
      <c r="AN45" s="196">
        <v>0</v>
      </c>
      <c r="AO45" s="196">
        <v>87.01</v>
      </c>
      <c r="AP45" s="196">
        <v>57.1</v>
      </c>
      <c r="AQ45" s="196">
        <v>0</v>
      </c>
      <c r="AR45" s="196">
        <v>0</v>
      </c>
      <c r="AS45" s="196">
        <v>20.16</v>
      </c>
      <c r="AT45" s="196">
        <v>26.23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12.56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0.16</v>
      </c>
      <c r="L46" s="196">
        <v>230.46</v>
      </c>
      <c r="M46" s="196">
        <v>0.46</v>
      </c>
      <c r="N46" s="196">
        <v>1.21</v>
      </c>
      <c r="O46" s="196">
        <v>0</v>
      </c>
      <c r="P46" s="196">
        <v>0.9</v>
      </c>
      <c r="Q46" s="196">
        <v>0.16</v>
      </c>
      <c r="R46" s="196">
        <v>0.34</v>
      </c>
      <c r="S46" s="196">
        <v>4.2300000000000004</v>
      </c>
      <c r="T46" s="196">
        <v>0</v>
      </c>
      <c r="U46" s="196">
        <v>0.85</v>
      </c>
      <c r="V46" s="196">
        <v>0.21</v>
      </c>
      <c r="W46" s="196">
        <v>1.3</v>
      </c>
      <c r="X46" s="196">
        <v>1</v>
      </c>
      <c r="Y46" s="196">
        <v>0</v>
      </c>
      <c r="Z46" s="196">
        <v>2.58</v>
      </c>
      <c r="AA46" s="196">
        <v>0.78</v>
      </c>
      <c r="AB46" s="196">
        <v>0</v>
      </c>
      <c r="AC46" s="196">
        <v>1.46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12.53</v>
      </c>
      <c r="AJ46" s="196">
        <v>0</v>
      </c>
      <c r="AK46" s="196">
        <v>10.89</v>
      </c>
      <c r="AL46" s="196">
        <v>0</v>
      </c>
      <c r="AM46" s="196">
        <v>0</v>
      </c>
      <c r="AN46" s="196">
        <v>0</v>
      </c>
      <c r="AO46" s="196">
        <v>87.01</v>
      </c>
      <c r="AP46" s="196">
        <v>57.1</v>
      </c>
      <c r="AQ46" s="196">
        <v>0</v>
      </c>
      <c r="AR46" s="196">
        <v>0</v>
      </c>
      <c r="AS46" s="196">
        <v>20.16</v>
      </c>
      <c r="AT46" s="196">
        <v>26.23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12.24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0.16</v>
      </c>
      <c r="L47" s="196">
        <v>230.46</v>
      </c>
      <c r="M47" s="196">
        <v>0.46</v>
      </c>
      <c r="N47" s="196">
        <v>1.21</v>
      </c>
      <c r="O47" s="196">
        <v>0</v>
      </c>
      <c r="P47" s="196">
        <v>0.9</v>
      </c>
      <c r="Q47" s="196">
        <v>0.16</v>
      </c>
      <c r="R47" s="196">
        <v>0.34</v>
      </c>
      <c r="S47" s="196">
        <v>4.2300000000000004</v>
      </c>
      <c r="T47" s="196">
        <v>0</v>
      </c>
      <c r="U47" s="196">
        <v>0.85</v>
      </c>
      <c r="V47" s="196">
        <v>0.21</v>
      </c>
      <c r="W47" s="196">
        <v>1.3</v>
      </c>
      <c r="X47" s="196">
        <v>1</v>
      </c>
      <c r="Y47" s="196">
        <v>0</v>
      </c>
      <c r="Z47" s="196">
        <v>2.58</v>
      </c>
      <c r="AA47" s="196">
        <v>0.78</v>
      </c>
      <c r="AB47" s="196">
        <v>0</v>
      </c>
      <c r="AC47" s="196">
        <v>1.46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12.53</v>
      </c>
      <c r="AJ47" s="196">
        <v>0</v>
      </c>
      <c r="AK47" s="196">
        <v>10.89</v>
      </c>
      <c r="AL47" s="196">
        <v>0</v>
      </c>
      <c r="AM47" s="196">
        <v>0</v>
      </c>
      <c r="AN47" s="196">
        <v>0</v>
      </c>
      <c r="AO47" s="196">
        <v>87.01</v>
      </c>
      <c r="AP47" s="196">
        <v>57.1</v>
      </c>
      <c r="AQ47" s="196">
        <v>0</v>
      </c>
      <c r="AR47" s="196">
        <v>0</v>
      </c>
      <c r="AS47" s="196">
        <v>20.16</v>
      </c>
      <c r="AT47" s="196">
        <v>26.23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12.24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0.16</v>
      </c>
      <c r="L48" s="196">
        <v>230.46</v>
      </c>
      <c r="M48" s="196">
        <v>0.46</v>
      </c>
      <c r="N48" s="196">
        <v>1.21</v>
      </c>
      <c r="O48" s="196">
        <v>0</v>
      </c>
      <c r="P48" s="196">
        <v>0.9</v>
      </c>
      <c r="Q48" s="196">
        <v>0.16</v>
      </c>
      <c r="R48" s="196">
        <v>0.34</v>
      </c>
      <c r="S48" s="196">
        <v>4.2300000000000004</v>
      </c>
      <c r="T48" s="196">
        <v>0</v>
      </c>
      <c r="U48" s="196">
        <v>0.85</v>
      </c>
      <c r="V48" s="196">
        <v>0.21</v>
      </c>
      <c r="W48" s="196">
        <v>1.3</v>
      </c>
      <c r="X48" s="196">
        <v>1</v>
      </c>
      <c r="Y48" s="196">
        <v>0</v>
      </c>
      <c r="Z48" s="196">
        <v>2.58</v>
      </c>
      <c r="AA48" s="196">
        <v>0.78</v>
      </c>
      <c r="AB48" s="196">
        <v>0</v>
      </c>
      <c r="AC48" s="196">
        <v>1.46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12.53</v>
      </c>
      <c r="AJ48" s="196">
        <v>0</v>
      </c>
      <c r="AK48" s="196">
        <v>10.89</v>
      </c>
      <c r="AL48" s="196">
        <v>0</v>
      </c>
      <c r="AM48" s="196">
        <v>0</v>
      </c>
      <c r="AN48" s="196">
        <v>0</v>
      </c>
      <c r="AO48" s="196">
        <v>87.01</v>
      </c>
      <c r="AP48" s="196">
        <v>57.1</v>
      </c>
      <c r="AQ48" s="196">
        <v>0</v>
      </c>
      <c r="AR48" s="196">
        <v>0</v>
      </c>
      <c r="AS48" s="196">
        <v>20.16</v>
      </c>
      <c r="AT48" s="196">
        <v>26.23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12.24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0.16</v>
      </c>
      <c r="L49" s="196">
        <v>230.46</v>
      </c>
      <c r="M49" s="196">
        <v>0.46</v>
      </c>
      <c r="N49" s="196">
        <v>1.21</v>
      </c>
      <c r="O49" s="196">
        <v>0</v>
      </c>
      <c r="P49" s="196">
        <v>0.9</v>
      </c>
      <c r="Q49" s="196">
        <v>0.16</v>
      </c>
      <c r="R49" s="196">
        <v>0.34</v>
      </c>
      <c r="S49" s="196">
        <v>4.2300000000000004</v>
      </c>
      <c r="T49" s="196">
        <v>0</v>
      </c>
      <c r="U49" s="196">
        <v>0.85</v>
      </c>
      <c r="V49" s="196">
        <v>0.21</v>
      </c>
      <c r="W49" s="196">
        <v>1.3</v>
      </c>
      <c r="X49" s="196">
        <v>1</v>
      </c>
      <c r="Y49" s="196">
        <v>0</v>
      </c>
      <c r="Z49" s="196">
        <v>2.58</v>
      </c>
      <c r="AA49" s="196">
        <v>0.78</v>
      </c>
      <c r="AB49" s="196">
        <v>0</v>
      </c>
      <c r="AC49" s="196">
        <v>1.46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12.53</v>
      </c>
      <c r="AJ49" s="196">
        <v>0</v>
      </c>
      <c r="AK49" s="196">
        <v>10.89</v>
      </c>
      <c r="AL49" s="196">
        <v>0</v>
      </c>
      <c r="AM49" s="196">
        <v>0</v>
      </c>
      <c r="AN49" s="196">
        <v>0</v>
      </c>
      <c r="AO49" s="196">
        <v>87.01</v>
      </c>
      <c r="AP49" s="196">
        <v>57.1</v>
      </c>
      <c r="AQ49" s="196">
        <v>0</v>
      </c>
      <c r="AR49" s="196">
        <v>0</v>
      </c>
      <c r="AS49" s="196">
        <v>20.16</v>
      </c>
      <c r="AT49" s="196">
        <v>26.23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12.24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0.16</v>
      </c>
      <c r="L50" s="196">
        <v>230.46</v>
      </c>
      <c r="M50" s="196">
        <v>0.46</v>
      </c>
      <c r="N50" s="196">
        <v>1.21</v>
      </c>
      <c r="O50" s="196">
        <v>0</v>
      </c>
      <c r="P50" s="196">
        <v>0.9</v>
      </c>
      <c r="Q50" s="196">
        <v>0.16</v>
      </c>
      <c r="R50" s="196">
        <v>0.34</v>
      </c>
      <c r="S50" s="196">
        <v>4.2300000000000004</v>
      </c>
      <c r="T50" s="196">
        <v>0</v>
      </c>
      <c r="U50" s="196">
        <v>0.85</v>
      </c>
      <c r="V50" s="196">
        <v>0.21</v>
      </c>
      <c r="W50" s="196">
        <v>1.3</v>
      </c>
      <c r="X50" s="196">
        <v>1</v>
      </c>
      <c r="Y50" s="196">
        <v>0</v>
      </c>
      <c r="Z50" s="196">
        <v>2.58</v>
      </c>
      <c r="AA50" s="196">
        <v>0.78</v>
      </c>
      <c r="AB50" s="196">
        <v>0</v>
      </c>
      <c r="AC50" s="196">
        <v>1.46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12.53</v>
      </c>
      <c r="AJ50" s="196">
        <v>0</v>
      </c>
      <c r="AK50" s="196">
        <v>10.89</v>
      </c>
      <c r="AL50" s="196">
        <v>0</v>
      </c>
      <c r="AM50" s="196">
        <v>0</v>
      </c>
      <c r="AN50" s="196">
        <v>0</v>
      </c>
      <c r="AO50" s="196">
        <v>87.01</v>
      </c>
      <c r="AP50" s="196">
        <v>57.1</v>
      </c>
      <c r="AQ50" s="196">
        <v>0</v>
      </c>
      <c r="AR50" s="196">
        <v>0</v>
      </c>
      <c r="AS50" s="196">
        <v>20.16</v>
      </c>
      <c r="AT50" s="196">
        <v>26.23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11.92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0.16</v>
      </c>
      <c r="L51" s="196">
        <v>230.46</v>
      </c>
      <c r="M51" s="196">
        <v>0.46</v>
      </c>
      <c r="N51" s="196">
        <v>1.21</v>
      </c>
      <c r="O51" s="196">
        <v>0</v>
      </c>
      <c r="P51" s="196">
        <v>0.9</v>
      </c>
      <c r="Q51" s="196">
        <v>0.16</v>
      </c>
      <c r="R51" s="196">
        <v>0.34</v>
      </c>
      <c r="S51" s="196">
        <v>4.2300000000000004</v>
      </c>
      <c r="T51" s="196">
        <v>0</v>
      </c>
      <c r="U51" s="196">
        <v>0.85</v>
      </c>
      <c r="V51" s="196">
        <v>0.21</v>
      </c>
      <c r="W51" s="196">
        <v>1.3</v>
      </c>
      <c r="X51" s="196">
        <v>1</v>
      </c>
      <c r="Y51" s="196">
        <v>0</v>
      </c>
      <c r="Z51" s="196">
        <v>2.58</v>
      </c>
      <c r="AA51" s="196">
        <v>0.78</v>
      </c>
      <c r="AB51" s="196">
        <v>0</v>
      </c>
      <c r="AC51" s="196">
        <v>1.46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12.53</v>
      </c>
      <c r="AJ51" s="196">
        <v>0</v>
      </c>
      <c r="AK51" s="196">
        <v>10.89</v>
      </c>
      <c r="AL51" s="196">
        <v>0</v>
      </c>
      <c r="AM51" s="196">
        <v>0</v>
      </c>
      <c r="AN51" s="196">
        <v>0</v>
      </c>
      <c r="AO51" s="196">
        <v>87.01</v>
      </c>
      <c r="AP51" s="196">
        <v>57.1</v>
      </c>
      <c r="AQ51" s="196">
        <v>0</v>
      </c>
      <c r="AR51" s="196">
        <v>0</v>
      </c>
      <c r="AS51" s="196">
        <v>19.829999999999998</v>
      </c>
      <c r="AT51" s="196">
        <v>26.23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11.92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0.16</v>
      </c>
      <c r="L52" s="196">
        <v>230.46</v>
      </c>
      <c r="M52" s="196">
        <v>0.46</v>
      </c>
      <c r="N52" s="196">
        <v>1.21</v>
      </c>
      <c r="O52" s="196">
        <v>0</v>
      </c>
      <c r="P52" s="196">
        <v>0.9</v>
      </c>
      <c r="Q52" s="196">
        <v>0.16</v>
      </c>
      <c r="R52" s="196">
        <v>0.34</v>
      </c>
      <c r="S52" s="196">
        <v>4.2300000000000004</v>
      </c>
      <c r="T52" s="196">
        <v>0</v>
      </c>
      <c r="U52" s="196">
        <v>0.85</v>
      </c>
      <c r="V52" s="196">
        <v>0.21</v>
      </c>
      <c r="W52" s="196">
        <v>1.3</v>
      </c>
      <c r="X52" s="196">
        <v>1</v>
      </c>
      <c r="Y52" s="196">
        <v>0</v>
      </c>
      <c r="Z52" s="196">
        <v>2.58</v>
      </c>
      <c r="AA52" s="196">
        <v>0.78</v>
      </c>
      <c r="AB52" s="196">
        <v>0</v>
      </c>
      <c r="AC52" s="196">
        <v>1.46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12.53</v>
      </c>
      <c r="AJ52" s="196">
        <v>0</v>
      </c>
      <c r="AK52" s="196">
        <v>10.89</v>
      </c>
      <c r="AL52" s="196">
        <v>0</v>
      </c>
      <c r="AM52" s="196">
        <v>0</v>
      </c>
      <c r="AN52" s="196">
        <v>0</v>
      </c>
      <c r="AO52" s="196">
        <v>87.01</v>
      </c>
      <c r="AP52" s="196">
        <v>57.1</v>
      </c>
      <c r="AQ52" s="196">
        <v>0</v>
      </c>
      <c r="AR52" s="196">
        <v>0</v>
      </c>
      <c r="AS52" s="196">
        <v>19.829999999999998</v>
      </c>
      <c r="AT52" s="196">
        <v>26.23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11.92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0.16</v>
      </c>
      <c r="L53" s="196">
        <v>230.46</v>
      </c>
      <c r="M53" s="196">
        <v>0.46</v>
      </c>
      <c r="N53" s="196">
        <v>1.21</v>
      </c>
      <c r="O53" s="196">
        <v>0</v>
      </c>
      <c r="P53" s="196">
        <v>0.9</v>
      </c>
      <c r="Q53" s="196">
        <v>0.16</v>
      </c>
      <c r="R53" s="196">
        <v>0.34</v>
      </c>
      <c r="S53" s="196">
        <v>4.2300000000000004</v>
      </c>
      <c r="T53" s="196">
        <v>0</v>
      </c>
      <c r="U53" s="196">
        <v>0.85</v>
      </c>
      <c r="V53" s="196">
        <v>0.21</v>
      </c>
      <c r="W53" s="196">
        <v>1.3</v>
      </c>
      <c r="X53" s="196">
        <v>1</v>
      </c>
      <c r="Y53" s="196">
        <v>0</v>
      </c>
      <c r="Z53" s="196">
        <v>2.58</v>
      </c>
      <c r="AA53" s="196">
        <v>0.78</v>
      </c>
      <c r="AB53" s="196">
        <v>0</v>
      </c>
      <c r="AC53" s="196">
        <v>1.46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12.53</v>
      </c>
      <c r="AJ53" s="196">
        <v>0</v>
      </c>
      <c r="AK53" s="196">
        <v>10.89</v>
      </c>
      <c r="AL53" s="196">
        <v>0</v>
      </c>
      <c r="AM53" s="196">
        <v>0</v>
      </c>
      <c r="AN53" s="196">
        <v>0</v>
      </c>
      <c r="AO53" s="196">
        <v>87.01</v>
      </c>
      <c r="AP53" s="196">
        <v>57.1</v>
      </c>
      <c r="AQ53" s="196">
        <v>0</v>
      </c>
      <c r="AR53" s="196">
        <v>0</v>
      </c>
      <c r="AS53" s="196">
        <v>19.829999999999998</v>
      </c>
      <c r="AT53" s="196">
        <v>26.23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11.92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0.16</v>
      </c>
      <c r="L54" s="196">
        <v>271.06</v>
      </c>
      <c r="M54" s="196">
        <v>0.46</v>
      </c>
      <c r="N54" s="196">
        <v>1.21</v>
      </c>
      <c r="O54" s="196">
        <v>0</v>
      </c>
      <c r="P54" s="196">
        <v>0.9</v>
      </c>
      <c r="Q54" s="196">
        <v>0.16</v>
      </c>
      <c r="R54" s="196">
        <v>0.34</v>
      </c>
      <c r="S54" s="196">
        <v>4.2300000000000004</v>
      </c>
      <c r="T54" s="196">
        <v>0</v>
      </c>
      <c r="U54" s="196">
        <v>0.85</v>
      </c>
      <c r="V54" s="196">
        <v>0.21</v>
      </c>
      <c r="W54" s="196">
        <v>1.3</v>
      </c>
      <c r="X54" s="196">
        <v>1</v>
      </c>
      <c r="Y54" s="196">
        <v>0</v>
      </c>
      <c r="Z54" s="196">
        <v>2.58</v>
      </c>
      <c r="AA54" s="196">
        <v>0.78</v>
      </c>
      <c r="AB54" s="196">
        <v>0</v>
      </c>
      <c r="AC54" s="196">
        <v>1.46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12.53</v>
      </c>
      <c r="AJ54" s="196">
        <v>0</v>
      </c>
      <c r="AK54" s="196">
        <v>10.89</v>
      </c>
      <c r="AL54" s="196">
        <v>0</v>
      </c>
      <c r="AM54" s="196">
        <v>0</v>
      </c>
      <c r="AN54" s="196">
        <v>0</v>
      </c>
      <c r="AO54" s="196">
        <v>87.01</v>
      </c>
      <c r="AP54" s="196">
        <v>57.1</v>
      </c>
      <c r="AQ54" s="196">
        <v>0</v>
      </c>
      <c r="AR54" s="196">
        <v>0</v>
      </c>
      <c r="AS54" s="196">
        <v>19.829999999999998</v>
      </c>
      <c r="AT54" s="196">
        <v>26.23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11.92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0.16</v>
      </c>
      <c r="L55" s="196">
        <v>271.06</v>
      </c>
      <c r="M55" s="196">
        <v>0.46</v>
      </c>
      <c r="N55" s="196">
        <v>1.21</v>
      </c>
      <c r="O55" s="196">
        <v>0</v>
      </c>
      <c r="P55" s="196">
        <v>0.9</v>
      </c>
      <c r="Q55" s="196">
        <v>0.16</v>
      </c>
      <c r="R55" s="196">
        <v>0.34</v>
      </c>
      <c r="S55" s="196">
        <v>4.2300000000000004</v>
      </c>
      <c r="T55" s="196">
        <v>0</v>
      </c>
      <c r="U55" s="196">
        <v>0.85</v>
      </c>
      <c r="V55" s="196">
        <v>0.21</v>
      </c>
      <c r="W55" s="196">
        <v>1.3</v>
      </c>
      <c r="X55" s="196">
        <v>1</v>
      </c>
      <c r="Y55" s="196">
        <v>0</v>
      </c>
      <c r="Z55" s="196">
        <v>2.58</v>
      </c>
      <c r="AA55" s="196">
        <v>0.78</v>
      </c>
      <c r="AB55" s="196">
        <v>0</v>
      </c>
      <c r="AC55" s="196">
        <v>1.46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12.53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87.01</v>
      </c>
      <c r="AP55" s="196">
        <v>57.1</v>
      </c>
      <c r="AQ55" s="196">
        <v>0</v>
      </c>
      <c r="AR55" s="196">
        <v>0</v>
      </c>
      <c r="AS55" s="196">
        <v>19.66</v>
      </c>
      <c r="AT55" s="196">
        <v>26.23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11.92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0.16</v>
      </c>
      <c r="L56" s="196">
        <v>271.06</v>
      </c>
      <c r="M56" s="196">
        <v>0.46</v>
      </c>
      <c r="N56" s="196">
        <v>1.21</v>
      </c>
      <c r="O56" s="196">
        <v>0</v>
      </c>
      <c r="P56" s="196">
        <v>0.9</v>
      </c>
      <c r="Q56" s="196">
        <v>0.16</v>
      </c>
      <c r="R56" s="196">
        <v>0.34</v>
      </c>
      <c r="S56" s="196">
        <v>4.2300000000000004</v>
      </c>
      <c r="T56" s="196">
        <v>0</v>
      </c>
      <c r="U56" s="196">
        <v>0.85</v>
      </c>
      <c r="V56" s="196">
        <v>0.21</v>
      </c>
      <c r="W56" s="196">
        <v>1.3</v>
      </c>
      <c r="X56" s="196">
        <v>1</v>
      </c>
      <c r="Y56" s="196">
        <v>0</v>
      </c>
      <c r="Z56" s="196">
        <v>2.58</v>
      </c>
      <c r="AA56" s="196">
        <v>0.78</v>
      </c>
      <c r="AB56" s="196">
        <v>0</v>
      </c>
      <c r="AC56" s="196">
        <v>1.46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12.53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87.01</v>
      </c>
      <c r="AP56" s="196">
        <v>57.1</v>
      </c>
      <c r="AQ56" s="196">
        <v>0</v>
      </c>
      <c r="AR56" s="196">
        <v>0</v>
      </c>
      <c r="AS56" s="196">
        <v>19.66</v>
      </c>
      <c r="AT56" s="196">
        <v>26.23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11.92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0.16</v>
      </c>
      <c r="L57" s="196">
        <v>271.06</v>
      </c>
      <c r="M57" s="196">
        <v>0.46</v>
      </c>
      <c r="N57" s="196">
        <v>1.21</v>
      </c>
      <c r="O57" s="196">
        <v>0</v>
      </c>
      <c r="P57" s="196">
        <v>0.9</v>
      </c>
      <c r="Q57" s="196">
        <v>0.16</v>
      </c>
      <c r="R57" s="196">
        <v>0.34</v>
      </c>
      <c r="S57" s="196">
        <v>4.2300000000000004</v>
      </c>
      <c r="T57" s="196">
        <v>0</v>
      </c>
      <c r="U57" s="196">
        <v>0.85</v>
      </c>
      <c r="V57" s="196">
        <v>0.21</v>
      </c>
      <c r="W57" s="196">
        <v>1.3</v>
      </c>
      <c r="X57" s="196">
        <v>1</v>
      </c>
      <c r="Y57" s="196">
        <v>0</v>
      </c>
      <c r="Z57" s="196">
        <v>2.58</v>
      </c>
      <c r="AA57" s="196">
        <v>0.78</v>
      </c>
      <c r="AB57" s="196">
        <v>0</v>
      </c>
      <c r="AC57" s="196">
        <v>1.46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12.53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87.01</v>
      </c>
      <c r="AP57" s="196">
        <v>57.1</v>
      </c>
      <c r="AQ57" s="196">
        <v>0</v>
      </c>
      <c r="AR57" s="196">
        <v>0</v>
      </c>
      <c r="AS57" s="196">
        <v>19.66</v>
      </c>
      <c r="AT57" s="196">
        <v>26.23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11.92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0.16</v>
      </c>
      <c r="L58" s="196">
        <v>271.06</v>
      </c>
      <c r="M58" s="196">
        <v>0.46</v>
      </c>
      <c r="N58" s="196">
        <v>1.21</v>
      </c>
      <c r="O58" s="196">
        <v>0</v>
      </c>
      <c r="P58" s="196">
        <v>0.9</v>
      </c>
      <c r="Q58" s="196">
        <v>0.16</v>
      </c>
      <c r="R58" s="196">
        <v>0.34</v>
      </c>
      <c r="S58" s="196">
        <v>4.2300000000000004</v>
      </c>
      <c r="T58" s="196">
        <v>0</v>
      </c>
      <c r="U58" s="196">
        <v>0.85</v>
      </c>
      <c r="V58" s="196">
        <v>0.21</v>
      </c>
      <c r="W58" s="196">
        <v>1.3</v>
      </c>
      <c r="X58" s="196">
        <v>1</v>
      </c>
      <c r="Y58" s="196">
        <v>0</v>
      </c>
      <c r="Z58" s="196">
        <v>2.58</v>
      </c>
      <c r="AA58" s="196">
        <v>0.78</v>
      </c>
      <c r="AB58" s="196">
        <v>0</v>
      </c>
      <c r="AC58" s="196">
        <v>1.46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12.53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87.01</v>
      </c>
      <c r="AP58" s="196">
        <v>57.1</v>
      </c>
      <c r="AQ58" s="196">
        <v>0</v>
      </c>
      <c r="AR58" s="196">
        <v>0</v>
      </c>
      <c r="AS58" s="196">
        <v>19.66</v>
      </c>
      <c r="AT58" s="196">
        <v>26.23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11.6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0.16</v>
      </c>
      <c r="L59" s="196">
        <v>271.06</v>
      </c>
      <c r="M59" s="196">
        <v>0.46</v>
      </c>
      <c r="N59" s="196">
        <v>1.21</v>
      </c>
      <c r="O59" s="196">
        <v>0</v>
      </c>
      <c r="P59" s="196">
        <v>0.9</v>
      </c>
      <c r="Q59" s="196">
        <v>0.16</v>
      </c>
      <c r="R59" s="196">
        <v>0.34</v>
      </c>
      <c r="S59" s="196">
        <v>4.2300000000000004</v>
      </c>
      <c r="T59" s="196">
        <v>0</v>
      </c>
      <c r="U59" s="196">
        <v>0.85</v>
      </c>
      <c r="V59" s="196">
        <v>0.21</v>
      </c>
      <c r="W59" s="196">
        <v>1.3</v>
      </c>
      <c r="X59" s="196">
        <v>1</v>
      </c>
      <c r="Y59" s="196">
        <v>0</v>
      </c>
      <c r="Z59" s="196">
        <v>2.58</v>
      </c>
      <c r="AA59" s="196">
        <v>0.78</v>
      </c>
      <c r="AB59" s="196">
        <v>0</v>
      </c>
      <c r="AC59" s="196">
        <v>1.46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12.53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87.01</v>
      </c>
      <c r="AP59" s="196">
        <v>57.1</v>
      </c>
      <c r="AQ59" s="196">
        <v>0</v>
      </c>
      <c r="AR59" s="196">
        <v>0</v>
      </c>
      <c r="AS59" s="196">
        <v>19.66</v>
      </c>
      <c r="AT59" s="196">
        <v>26.23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11.6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0.16</v>
      </c>
      <c r="L60" s="196">
        <v>271.06</v>
      </c>
      <c r="M60" s="196">
        <v>0.46</v>
      </c>
      <c r="N60" s="196">
        <v>1.21</v>
      </c>
      <c r="O60" s="196">
        <v>0</v>
      </c>
      <c r="P60" s="196">
        <v>0.9</v>
      </c>
      <c r="Q60" s="196">
        <v>0.16</v>
      </c>
      <c r="R60" s="196">
        <v>0.34</v>
      </c>
      <c r="S60" s="196">
        <v>4.2300000000000004</v>
      </c>
      <c r="T60" s="196">
        <v>0</v>
      </c>
      <c r="U60" s="196">
        <v>0.85</v>
      </c>
      <c r="V60" s="196">
        <v>0.21</v>
      </c>
      <c r="W60" s="196">
        <v>1.3</v>
      </c>
      <c r="X60" s="196">
        <v>1</v>
      </c>
      <c r="Y60" s="196">
        <v>0</v>
      </c>
      <c r="Z60" s="196">
        <v>2.58</v>
      </c>
      <c r="AA60" s="196">
        <v>0.78</v>
      </c>
      <c r="AB60" s="196">
        <v>0</v>
      </c>
      <c r="AC60" s="196">
        <v>1.46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12.53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87.01</v>
      </c>
      <c r="AP60" s="196">
        <v>57.1</v>
      </c>
      <c r="AQ60" s="196">
        <v>0</v>
      </c>
      <c r="AR60" s="196">
        <v>0</v>
      </c>
      <c r="AS60" s="196">
        <v>19.66</v>
      </c>
      <c r="AT60" s="196">
        <v>26.23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11.6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0.16</v>
      </c>
      <c r="L61" s="196">
        <v>191.78</v>
      </c>
      <c r="M61" s="196">
        <v>0.46</v>
      </c>
      <c r="N61" s="196">
        <v>1.21</v>
      </c>
      <c r="O61" s="196">
        <v>0</v>
      </c>
      <c r="P61" s="196">
        <v>0.9</v>
      </c>
      <c r="Q61" s="196">
        <v>0.16</v>
      </c>
      <c r="R61" s="196">
        <v>0.34</v>
      </c>
      <c r="S61" s="196">
        <v>4.2300000000000004</v>
      </c>
      <c r="T61" s="196">
        <v>0</v>
      </c>
      <c r="U61" s="196">
        <v>0.85</v>
      </c>
      <c r="V61" s="196">
        <v>0.21</v>
      </c>
      <c r="W61" s="196">
        <v>1.3</v>
      </c>
      <c r="X61" s="196">
        <v>1</v>
      </c>
      <c r="Y61" s="196">
        <v>0</v>
      </c>
      <c r="Z61" s="196">
        <v>2.58</v>
      </c>
      <c r="AA61" s="196">
        <v>0.78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12.53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87.01</v>
      </c>
      <c r="AP61" s="196">
        <v>57.1</v>
      </c>
      <c r="AQ61" s="196">
        <v>0</v>
      </c>
      <c r="AR61" s="196">
        <v>0</v>
      </c>
      <c r="AS61" s="196">
        <v>19.66</v>
      </c>
      <c r="AT61" s="196">
        <v>26.23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11.6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0.16</v>
      </c>
      <c r="L62" s="196">
        <v>172.45</v>
      </c>
      <c r="M62" s="196">
        <v>0.46</v>
      </c>
      <c r="N62" s="196">
        <v>1.21</v>
      </c>
      <c r="O62" s="196">
        <v>0</v>
      </c>
      <c r="P62" s="196">
        <v>0.9</v>
      </c>
      <c r="Q62" s="196">
        <v>0.16</v>
      </c>
      <c r="R62" s="196">
        <v>0.34</v>
      </c>
      <c r="S62" s="196">
        <v>4.2300000000000004</v>
      </c>
      <c r="T62" s="196">
        <v>0</v>
      </c>
      <c r="U62" s="196">
        <v>0.85</v>
      </c>
      <c r="V62" s="196">
        <v>0.21</v>
      </c>
      <c r="W62" s="196">
        <v>1.3</v>
      </c>
      <c r="X62" s="196">
        <v>1</v>
      </c>
      <c r="Y62" s="196">
        <v>0</v>
      </c>
      <c r="Z62" s="196">
        <v>2.58</v>
      </c>
      <c r="AA62" s="196">
        <v>0.78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12.53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87.01</v>
      </c>
      <c r="AP62" s="196">
        <v>57.1</v>
      </c>
      <c r="AQ62" s="196">
        <v>0</v>
      </c>
      <c r="AR62" s="196">
        <v>0</v>
      </c>
      <c r="AS62" s="196">
        <v>19.66</v>
      </c>
      <c r="AT62" s="196">
        <v>26.23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11.6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0.16</v>
      </c>
      <c r="L63" s="196">
        <v>101.91</v>
      </c>
      <c r="M63" s="196">
        <v>0.46</v>
      </c>
      <c r="N63" s="196">
        <v>1.21</v>
      </c>
      <c r="O63" s="196">
        <v>0</v>
      </c>
      <c r="P63" s="196">
        <v>0.9</v>
      </c>
      <c r="Q63" s="196">
        <v>0.16</v>
      </c>
      <c r="R63" s="196">
        <v>0.34</v>
      </c>
      <c r="S63" s="196">
        <v>4.2300000000000004</v>
      </c>
      <c r="T63" s="196">
        <v>0</v>
      </c>
      <c r="U63" s="196">
        <v>0.85</v>
      </c>
      <c r="V63" s="196">
        <v>0.21</v>
      </c>
      <c r="W63" s="196">
        <v>1.3</v>
      </c>
      <c r="X63" s="196">
        <v>1</v>
      </c>
      <c r="Y63" s="196">
        <v>0</v>
      </c>
      <c r="Z63" s="196">
        <v>2.58</v>
      </c>
      <c r="AA63" s="196">
        <v>0.78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12.53</v>
      </c>
      <c r="AJ63" s="196">
        <v>0</v>
      </c>
      <c r="AK63" s="196">
        <v>19.61</v>
      </c>
      <c r="AL63" s="196">
        <v>0</v>
      </c>
      <c r="AM63" s="196">
        <v>0</v>
      </c>
      <c r="AN63" s="196">
        <v>0</v>
      </c>
      <c r="AO63" s="196">
        <v>87.01</v>
      </c>
      <c r="AP63" s="196">
        <v>57.1</v>
      </c>
      <c r="AQ63" s="196">
        <v>0</v>
      </c>
      <c r="AR63" s="196">
        <v>0</v>
      </c>
      <c r="AS63" s="196">
        <v>19.66</v>
      </c>
      <c r="AT63" s="196">
        <v>26.23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11.6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0.16</v>
      </c>
      <c r="L64" s="196">
        <v>19.2</v>
      </c>
      <c r="M64" s="196">
        <v>0.46</v>
      </c>
      <c r="N64" s="196">
        <v>1.21</v>
      </c>
      <c r="O64" s="196">
        <v>0</v>
      </c>
      <c r="P64" s="196">
        <v>0.9</v>
      </c>
      <c r="Q64" s="196">
        <v>0.1</v>
      </c>
      <c r="R64" s="196">
        <v>0.34</v>
      </c>
      <c r="S64" s="196">
        <v>0.27</v>
      </c>
      <c r="T64" s="196">
        <v>0</v>
      </c>
      <c r="U64" s="196">
        <v>0.85</v>
      </c>
      <c r="V64" s="196">
        <v>0.21</v>
      </c>
      <c r="W64" s="196">
        <v>1.3</v>
      </c>
      <c r="X64" s="196">
        <v>1</v>
      </c>
      <c r="Y64" s="196">
        <v>0</v>
      </c>
      <c r="Z64" s="196">
        <v>2.58</v>
      </c>
      <c r="AA64" s="196">
        <v>0.78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12.53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87.01</v>
      </c>
      <c r="AP64" s="196">
        <v>57.1</v>
      </c>
      <c r="AQ64" s="196">
        <v>0</v>
      </c>
      <c r="AR64" s="196">
        <v>0</v>
      </c>
      <c r="AS64" s="196">
        <v>19.66</v>
      </c>
      <c r="AT64" s="196">
        <v>26.23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11.6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0.16</v>
      </c>
      <c r="L65" s="196">
        <v>19.2</v>
      </c>
      <c r="M65" s="196">
        <v>0.46</v>
      </c>
      <c r="N65" s="196">
        <v>1.21</v>
      </c>
      <c r="O65" s="196">
        <v>0</v>
      </c>
      <c r="P65" s="196">
        <v>0.9</v>
      </c>
      <c r="Q65" s="196">
        <v>0.1</v>
      </c>
      <c r="R65" s="196">
        <v>0.34</v>
      </c>
      <c r="S65" s="196">
        <v>0.27</v>
      </c>
      <c r="T65" s="196">
        <v>0</v>
      </c>
      <c r="U65" s="196">
        <v>0.85</v>
      </c>
      <c r="V65" s="196">
        <v>0.21</v>
      </c>
      <c r="W65" s="196">
        <v>1.3</v>
      </c>
      <c r="X65" s="196">
        <v>1</v>
      </c>
      <c r="Y65" s="196">
        <v>0</v>
      </c>
      <c r="Z65" s="196">
        <v>2.58</v>
      </c>
      <c r="AA65" s="196">
        <v>0.78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12.53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87.01</v>
      </c>
      <c r="AP65" s="196">
        <v>57.1</v>
      </c>
      <c r="AQ65" s="196">
        <v>0</v>
      </c>
      <c r="AR65" s="196">
        <v>0</v>
      </c>
      <c r="AS65" s="196">
        <v>19.66</v>
      </c>
      <c r="AT65" s="196">
        <v>26.23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11.6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0.16</v>
      </c>
      <c r="L66" s="196">
        <v>19.2</v>
      </c>
      <c r="M66" s="196">
        <v>0.46</v>
      </c>
      <c r="N66" s="196">
        <v>1.21</v>
      </c>
      <c r="O66" s="196">
        <v>0</v>
      </c>
      <c r="P66" s="196">
        <v>0.9</v>
      </c>
      <c r="Q66" s="196">
        <v>0.1</v>
      </c>
      <c r="R66" s="196">
        <v>0.34</v>
      </c>
      <c r="S66" s="196">
        <v>0.27</v>
      </c>
      <c r="T66" s="196">
        <v>0</v>
      </c>
      <c r="U66" s="196">
        <v>0.85</v>
      </c>
      <c r="V66" s="196">
        <v>0.21</v>
      </c>
      <c r="W66" s="196">
        <v>1.3</v>
      </c>
      <c r="X66" s="196">
        <v>1</v>
      </c>
      <c r="Y66" s="196">
        <v>0</v>
      </c>
      <c r="Z66" s="196">
        <v>2.58</v>
      </c>
      <c r="AA66" s="196">
        <v>0.78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12.53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87.01</v>
      </c>
      <c r="AP66" s="196">
        <v>57.1</v>
      </c>
      <c r="AQ66" s="196">
        <v>0</v>
      </c>
      <c r="AR66" s="196">
        <v>0</v>
      </c>
      <c r="AS66" s="196">
        <v>19.66</v>
      </c>
      <c r="AT66" s="196">
        <v>26.23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11.6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0.16</v>
      </c>
      <c r="L67" s="196">
        <v>19.2</v>
      </c>
      <c r="M67" s="196">
        <v>0.46</v>
      </c>
      <c r="N67" s="196">
        <v>1.21</v>
      </c>
      <c r="O67" s="196">
        <v>0</v>
      </c>
      <c r="P67" s="196">
        <v>0.9</v>
      </c>
      <c r="Q67" s="196">
        <v>0.1</v>
      </c>
      <c r="R67" s="196">
        <v>0.34</v>
      </c>
      <c r="S67" s="196">
        <v>0.27</v>
      </c>
      <c r="T67" s="196">
        <v>0</v>
      </c>
      <c r="U67" s="196">
        <v>0.85</v>
      </c>
      <c r="V67" s="196">
        <v>0.21</v>
      </c>
      <c r="W67" s="196">
        <v>1.3</v>
      </c>
      <c r="X67" s="196">
        <v>1</v>
      </c>
      <c r="Y67" s="196">
        <v>0</v>
      </c>
      <c r="Z67" s="196">
        <v>2.58</v>
      </c>
      <c r="AA67" s="196">
        <v>0.78</v>
      </c>
      <c r="AB67" s="196">
        <v>0</v>
      </c>
      <c r="AC67" s="196">
        <v>1.46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12.53</v>
      </c>
      <c r="AJ67" s="196">
        <v>0</v>
      </c>
      <c r="AK67" s="196">
        <v>2.1800000000000002</v>
      </c>
      <c r="AL67" s="196">
        <v>0</v>
      </c>
      <c r="AM67" s="196">
        <v>0</v>
      </c>
      <c r="AN67" s="196">
        <v>0</v>
      </c>
      <c r="AO67" s="196">
        <v>87.01</v>
      </c>
      <c r="AP67" s="196">
        <v>57.1</v>
      </c>
      <c r="AQ67" s="196">
        <v>0</v>
      </c>
      <c r="AR67" s="196">
        <v>0</v>
      </c>
      <c r="AS67" s="196">
        <v>19.66</v>
      </c>
      <c r="AT67" s="196">
        <v>26.23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11.6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0.16</v>
      </c>
      <c r="L68" s="196">
        <v>19.2</v>
      </c>
      <c r="M68" s="196">
        <v>0.46</v>
      </c>
      <c r="N68" s="196">
        <v>1.21</v>
      </c>
      <c r="O68" s="196">
        <v>0</v>
      </c>
      <c r="P68" s="196">
        <v>0.9</v>
      </c>
      <c r="Q68" s="196">
        <v>0.1</v>
      </c>
      <c r="R68" s="196">
        <v>0.34</v>
      </c>
      <c r="S68" s="196">
        <v>0.27</v>
      </c>
      <c r="T68" s="196">
        <v>0</v>
      </c>
      <c r="U68" s="196">
        <v>0.85</v>
      </c>
      <c r="V68" s="196">
        <v>0.21</v>
      </c>
      <c r="W68" s="196">
        <v>1.3</v>
      </c>
      <c r="X68" s="196">
        <v>1</v>
      </c>
      <c r="Y68" s="196">
        <v>0</v>
      </c>
      <c r="Z68" s="196">
        <v>2.58</v>
      </c>
      <c r="AA68" s="196">
        <v>0.78</v>
      </c>
      <c r="AB68" s="196">
        <v>0</v>
      </c>
      <c r="AC68" s="196">
        <v>1.46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12.53</v>
      </c>
      <c r="AJ68" s="196">
        <v>0</v>
      </c>
      <c r="AK68" s="196">
        <v>2.1800000000000002</v>
      </c>
      <c r="AL68" s="196">
        <v>0</v>
      </c>
      <c r="AM68" s="196">
        <v>0</v>
      </c>
      <c r="AN68" s="196">
        <v>0</v>
      </c>
      <c r="AO68" s="196">
        <v>87.01</v>
      </c>
      <c r="AP68" s="196">
        <v>57.1</v>
      </c>
      <c r="AQ68" s="196">
        <v>0</v>
      </c>
      <c r="AR68" s="196">
        <v>0</v>
      </c>
      <c r="AS68" s="196">
        <v>19.66</v>
      </c>
      <c r="AT68" s="196">
        <v>26.23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11.6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0.16</v>
      </c>
      <c r="L69" s="196">
        <v>19.2</v>
      </c>
      <c r="M69" s="196">
        <v>0.46</v>
      </c>
      <c r="N69" s="196">
        <v>1.21</v>
      </c>
      <c r="O69" s="196">
        <v>0</v>
      </c>
      <c r="P69" s="196">
        <v>0.9</v>
      </c>
      <c r="Q69" s="196">
        <v>0.1</v>
      </c>
      <c r="R69" s="196">
        <v>0.34</v>
      </c>
      <c r="S69" s="196">
        <v>0.27</v>
      </c>
      <c r="T69" s="196">
        <v>0</v>
      </c>
      <c r="U69" s="196">
        <v>0.85</v>
      </c>
      <c r="V69" s="196">
        <v>0.21</v>
      </c>
      <c r="W69" s="196">
        <v>1.3</v>
      </c>
      <c r="X69" s="196">
        <v>1</v>
      </c>
      <c r="Y69" s="196">
        <v>0</v>
      </c>
      <c r="Z69" s="196">
        <v>2.58</v>
      </c>
      <c r="AA69" s="196">
        <v>0.78</v>
      </c>
      <c r="AB69" s="196">
        <v>0</v>
      </c>
      <c r="AC69" s="196">
        <v>1.46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12.53</v>
      </c>
      <c r="AJ69" s="196">
        <v>0</v>
      </c>
      <c r="AK69" s="196">
        <v>2.1800000000000002</v>
      </c>
      <c r="AL69" s="196">
        <v>0</v>
      </c>
      <c r="AM69" s="196">
        <v>0</v>
      </c>
      <c r="AN69" s="196">
        <v>0</v>
      </c>
      <c r="AO69" s="196">
        <v>87.01</v>
      </c>
      <c r="AP69" s="196">
        <v>57.1</v>
      </c>
      <c r="AQ69" s="196">
        <v>0</v>
      </c>
      <c r="AR69" s="196">
        <v>0</v>
      </c>
      <c r="AS69" s="196">
        <v>19.66</v>
      </c>
      <c r="AT69" s="196">
        <v>26.23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11.6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0.16</v>
      </c>
      <c r="L70" s="196">
        <v>19.2</v>
      </c>
      <c r="M70" s="196">
        <v>0.46</v>
      </c>
      <c r="N70" s="196">
        <v>1.21</v>
      </c>
      <c r="O70" s="196">
        <v>0</v>
      </c>
      <c r="P70" s="196">
        <v>0.9</v>
      </c>
      <c r="Q70" s="196">
        <v>0.1</v>
      </c>
      <c r="R70" s="196">
        <v>0.34</v>
      </c>
      <c r="S70" s="196">
        <v>0.27</v>
      </c>
      <c r="T70" s="196">
        <v>0</v>
      </c>
      <c r="U70" s="196">
        <v>0.85</v>
      </c>
      <c r="V70" s="196">
        <v>0.21</v>
      </c>
      <c r="W70" s="196">
        <v>1.3</v>
      </c>
      <c r="X70" s="196">
        <v>1</v>
      </c>
      <c r="Y70" s="196">
        <v>0</v>
      </c>
      <c r="Z70" s="196">
        <v>2.58</v>
      </c>
      <c r="AA70" s="196">
        <v>0.78</v>
      </c>
      <c r="AB70" s="196">
        <v>0</v>
      </c>
      <c r="AC70" s="196">
        <v>1.46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12.53</v>
      </c>
      <c r="AJ70" s="196">
        <v>0</v>
      </c>
      <c r="AK70" s="196">
        <v>2.1800000000000002</v>
      </c>
      <c r="AL70" s="196">
        <v>0</v>
      </c>
      <c r="AM70" s="196">
        <v>0</v>
      </c>
      <c r="AN70" s="196">
        <v>0</v>
      </c>
      <c r="AO70" s="196">
        <v>87.01</v>
      </c>
      <c r="AP70" s="196">
        <v>57.1</v>
      </c>
      <c r="AQ70" s="196">
        <v>0</v>
      </c>
      <c r="AR70" s="196">
        <v>0</v>
      </c>
      <c r="AS70" s="196">
        <v>19.66</v>
      </c>
      <c r="AT70" s="196">
        <v>26.23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11.6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0.16</v>
      </c>
      <c r="L71" s="196">
        <v>19.2</v>
      </c>
      <c r="M71" s="196">
        <v>0.46</v>
      </c>
      <c r="N71" s="196">
        <v>1.21</v>
      </c>
      <c r="O71" s="196">
        <v>0</v>
      </c>
      <c r="P71" s="196">
        <v>0.9</v>
      </c>
      <c r="Q71" s="196">
        <v>0.1</v>
      </c>
      <c r="R71" s="196">
        <v>0.34</v>
      </c>
      <c r="S71" s="196">
        <v>0.27</v>
      </c>
      <c r="T71" s="196">
        <v>0</v>
      </c>
      <c r="U71" s="196">
        <v>0.85</v>
      </c>
      <c r="V71" s="196">
        <v>0.21</v>
      </c>
      <c r="W71" s="196">
        <v>0.72</v>
      </c>
      <c r="X71" s="196">
        <v>1</v>
      </c>
      <c r="Y71" s="196">
        <v>0</v>
      </c>
      <c r="Z71" s="196">
        <v>2.58</v>
      </c>
      <c r="AA71" s="196">
        <v>0.78</v>
      </c>
      <c r="AB71" s="196">
        <v>0</v>
      </c>
      <c r="AC71" s="196">
        <v>1.46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12.53</v>
      </c>
      <c r="AJ71" s="196">
        <v>0</v>
      </c>
      <c r="AK71" s="196">
        <v>2.1800000000000002</v>
      </c>
      <c r="AL71" s="196">
        <v>0</v>
      </c>
      <c r="AM71" s="196">
        <v>0</v>
      </c>
      <c r="AN71" s="196">
        <v>0</v>
      </c>
      <c r="AO71" s="196">
        <v>87.01</v>
      </c>
      <c r="AP71" s="196">
        <v>57.1</v>
      </c>
      <c r="AQ71" s="196">
        <v>0</v>
      </c>
      <c r="AR71" s="196">
        <v>0</v>
      </c>
      <c r="AS71" s="196">
        <v>19.66</v>
      </c>
      <c r="AT71" s="196">
        <v>26.23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11.6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0.16</v>
      </c>
      <c r="L72" s="196">
        <v>19.2</v>
      </c>
      <c r="M72" s="196">
        <v>0.46</v>
      </c>
      <c r="N72" s="196">
        <v>1.21</v>
      </c>
      <c r="O72" s="196">
        <v>0</v>
      </c>
      <c r="P72" s="196">
        <v>0.9</v>
      </c>
      <c r="Q72" s="196">
        <v>0.1</v>
      </c>
      <c r="R72" s="196">
        <v>0.34</v>
      </c>
      <c r="S72" s="196">
        <v>0.27</v>
      </c>
      <c r="T72" s="196">
        <v>0</v>
      </c>
      <c r="U72" s="196">
        <v>0.85</v>
      </c>
      <c r="V72" s="196">
        <v>0.21</v>
      </c>
      <c r="W72" s="196">
        <v>0.72</v>
      </c>
      <c r="X72" s="196">
        <v>1</v>
      </c>
      <c r="Y72" s="196">
        <v>0</v>
      </c>
      <c r="Z72" s="196">
        <v>2.58</v>
      </c>
      <c r="AA72" s="196">
        <v>0.78</v>
      </c>
      <c r="AB72" s="196">
        <v>0</v>
      </c>
      <c r="AC72" s="196">
        <v>1.46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12.53</v>
      </c>
      <c r="AJ72" s="196">
        <v>0</v>
      </c>
      <c r="AK72" s="196">
        <v>2.1800000000000002</v>
      </c>
      <c r="AL72" s="196">
        <v>0</v>
      </c>
      <c r="AM72" s="196">
        <v>0</v>
      </c>
      <c r="AN72" s="196">
        <v>0</v>
      </c>
      <c r="AO72" s="196">
        <v>87.01</v>
      </c>
      <c r="AP72" s="196">
        <v>57.1</v>
      </c>
      <c r="AQ72" s="196">
        <v>0</v>
      </c>
      <c r="AR72" s="196">
        <v>0</v>
      </c>
      <c r="AS72" s="196">
        <v>19.66</v>
      </c>
      <c r="AT72" s="196">
        <v>26.23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11.6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0.16</v>
      </c>
      <c r="L73" s="196">
        <v>19.2</v>
      </c>
      <c r="M73" s="196">
        <v>0.46</v>
      </c>
      <c r="N73" s="196">
        <v>1.21</v>
      </c>
      <c r="O73" s="196">
        <v>0</v>
      </c>
      <c r="P73" s="196">
        <v>0.9</v>
      </c>
      <c r="Q73" s="196">
        <v>0.1</v>
      </c>
      <c r="R73" s="196">
        <v>0.34</v>
      </c>
      <c r="S73" s="196">
        <v>0.27</v>
      </c>
      <c r="T73" s="196">
        <v>0</v>
      </c>
      <c r="U73" s="196">
        <v>0.85</v>
      </c>
      <c r="V73" s="196">
        <v>0.21</v>
      </c>
      <c r="W73" s="196">
        <v>0.72</v>
      </c>
      <c r="X73" s="196">
        <v>1</v>
      </c>
      <c r="Y73" s="196">
        <v>0</v>
      </c>
      <c r="Z73" s="196">
        <v>2.58</v>
      </c>
      <c r="AA73" s="196">
        <v>0.78</v>
      </c>
      <c r="AB73" s="196">
        <v>0</v>
      </c>
      <c r="AC73" s="196">
        <v>1.46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12.53</v>
      </c>
      <c r="AJ73" s="196">
        <v>0</v>
      </c>
      <c r="AK73" s="196">
        <v>2.14</v>
      </c>
      <c r="AL73" s="196">
        <v>0</v>
      </c>
      <c r="AM73" s="196">
        <v>0</v>
      </c>
      <c r="AN73" s="196">
        <v>0</v>
      </c>
      <c r="AO73" s="196">
        <v>87.01</v>
      </c>
      <c r="AP73" s="196">
        <v>57.1</v>
      </c>
      <c r="AQ73" s="196">
        <v>0</v>
      </c>
      <c r="AR73" s="196">
        <v>0</v>
      </c>
      <c r="AS73" s="196">
        <v>19.66</v>
      </c>
      <c r="AT73" s="196">
        <v>26.23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11.6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0.16</v>
      </c>
      <c r="L74" s="196">
        <v>19.2</v>
      </c>
      <c r="M74" s="196">
        <v>0.46</v>
      </c>
      <c r="N74" s="196">
        <v>1.21</v>
      </c>
      <c r="O74" s="196">
        <v>0</v>
      </c>
      <c r="P74" s="196">
        <v>0.9</v>
      </c>
      <c r="Q74" s="196">
        <v>0.1</v>
      </c>
      <c r="R74" s="196">
        <v>0.34</v>
      </c>
      <c r="S74" s="196">
        <v>0.27</v>
      </c>
      <c r="T74" s="196">
        <v>0</v>
      </c>
      <c r="U74" s="196">
        <v>0.85</v>
      </c>
      <c r="V74" s="196">
        <v>0.21</v>
      </c>
      <c r="W74" s="196">
        <v>0.72</v>
      </c>
      <c r="X74" s="196">
        <v>1</v>
      </c>
      <c r="Y74" s="196">
        <v>0</v>
      </c>
      <c r="Z74" s="196">
        <v>2.58</v>
      </c>
      <c r="AA74" s="196">
        <v>0.78</v>
      </c>
      <c r="AB74" s="196">
        <v>0</v>
      </c>
      <c r="AC74" s="196">
        <v>1.46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12.53</v>
      </c>
      <c r="AJ74" s="196">
        <v>0</v>
      </c>
      <c r="AK74" s="196">
        <v>2.14</v>
      </c>
      <c r="AL74" s="196">
        <v>0</v>
      </c>
      <c r="AM74" s="196">
        <v>0</v>
      </c>
      <c r="AN74" s="196">
        <v>0</v>
      </c>
      <c r="AO74" s="196">
        <v>87.01</v>
      </c>
      <c r="AP74" s="196">
        <v>57.1</v>
      </c>
      <c r="AQ74" s="196">
        <v>0</v>
      </c>
      <c r="AR74" s="196">
        <v>0</v>
      </c>
      <c r="AS74" s="196">
        <v>19.66</v>
      </c>
      <c r="AT74" s="196">
        <v>26.23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11.6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0.16</v>
      </c>
      <c r="L75" s="196">
        <v>19.2</v>
      </c>
      <c r="M75" s="196">
        <v>0.46</v>
      </c>
      <c r="N75" s="196">
        <v>1.21</v>
      </c>
      <c r="O75" s="196">
        <v>0</v>
      </c>
      <c r="P75" s="196">
        <v>0.9</v>
      </c>
      <c r="Q75" s="196">
        <v>0.1</v>
      </c>
      <c r="R75" s="196">
        <v>0.34</v>
      </c>
      <c r="S75" s="196">
        <v>0.27</v>
      </c>
      <c r="T75" s="196">
        <v>0</v>
      </c>
      <c r="U75" s="196">
        <v>0.85</v>
      </c>
      <c r="V75" s="196">
        <v>0.21</v>
      </c>
      <c r="W75" s="196">
        <v>0.72</v>
      </c>
      <c r="X75" s="196">
        <v>1</v>
      </c>
      <c r="Y75" s="196">
        <v>0</v>
      </c>
      <c r="Z75" s="196">
        <v>2.58</v>
      </c>
      <c r="AA75" s="196">
        <v>0.78</v>
      </c>
      <c r="AB75" s="196">
        <v>0</v>
      </c>
      <c r="AC75" s="196">
        <v>1.46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12.53</v>
      </c>
      <c r="AJ75" s="196">
        <v>0</v>
      </c>
      <c r="AK75" s="196">
        <v>1.05</v>
      </c>
      <c r="AL75" s="196">
        <v>0</v>
      </c>
      <c r="AM75" s="196">
        <v>0</v>
      </c>
      <c r="AN75" s="196">
        <v>0</v>
      </c>
      <c r="AO75" s="196">
        <v>87.01</v>
      </c>
      <c r="AP75" s="196">
        <v>57.1</v>
      </c>
      <c r="AQ75" s="196">
        <v>0</v>
      </c>
      <c r="AR75" s="196">
        <v>0</v>
      </c>
      <c r="AS75" s="196">
        <v>19.66</v>
      </c>
      <c r="AT75" s="196">
        <v>26.23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11.92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0.16</v>
      </c>
      <c r="L76" s="196">
        <v>19.2</v>
      </c>
      <c r="M76" s="196">
        <v>0.46</v>
      </c>
      <c r="N76" s="196">
        <v>1.21</v>
      </c>
      <c r="O76" s="196">
        <v>0</v>
      </c>
      <c r="P76" s="196">
        <v>0.9</v>
      </c>
      <c r="Q76" s="196">
        <v>0.1</v>
      </c>
      <c r="R76" s="196">
        <v>0.34</v>
      </c>
      <c r="S76" s="196">
        <v>0.27</v>
      </c>
      <c r="T76" s="196">
        <v>0</v>
      </c>
      <c r="U76" s="196">
        <v>0.85</v>
      </c>
      <c r="V76" s="196">
        <v>0.21</v>
      </c>
      <c r="W76" s="196">
        <v>0.72</v>
      </c>
      <c r="X76" s="196">
        <v>1</v>
      </c>
      <c r="Y76" s="196">
        <v>0</v>
      </c>
      <c r="Z76" s="196">
        <v>2.58</v>
      </c>
      <c r="AA76" s="196">
        <v>0.78</v>
      </c>
      <c r="AB76" s="196">
        <v>0</v>
      </c>
      <c r="AC76" s="196">
        <v>1.46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12.53</v>
      </c>
      <c r="AJ76" s="196">
        <v>0</v>
      </c>
      <c r="AK76" s="196">
        <v>1.05</v>
      </c>
      <c r="AL76" s="196">
        <v>0</v>
      </c>
      <c r="AM76" s="196">
        <v>0</v>
      </c>
      <c r="AN76" s="196">
        <v>0</v>
      </c>
      <c r="AO76" s="196">
        <v>87.01</v>
      </c>
      <c r="AP76" s="196">
        <v>57.1</v>
      </c>
      <c r="AQ76" s="196">
        <v>0</v>
      </c>
      <c r="AR76" s="196">
        <v>0</v>
      </c>
      <c r="AS76" s="196">
        <v>19.66</v>
      </c>
      <c r="AT76" s="196">
        <v>26.23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11.92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0.16</v>
      </c>
      <c r="L77" s="196">
        <v>19.2</v>
      </c>
      <c r="M77" s="196">
        <v>0.46</v>
      </c>
      <c r="N77" s="196">
        <v>1.21</v>
      </c>
      <c r="O77" s="196">
        <v>0</v>
      </c>
      <c r="P77" s="196">
        <v>0.9</v>
      </c>
      <c r="Q77" s="196">
        <v>0.1</v>
      </c>
      <c r="R77" s="196">
        <v>0.34</v>
      </c>
      <c r="S77" s="196">
        <v>0.27</v>
      </c>
      <c r="T77" s="196">
        <v>0</v>
      </c>
      <c r="U77" s="196">
        <v>0.85</v>
      </c>
      <c r="V77" s="196">
        <v>0.21</v>
      </c>
      <c r="W77" s="196">
        <v>0.72</v>
      </c>
      <c r="X77" s="196">
        <v>1</v>
      </c>
      <c r="Y77" s="196">
        <v>0</v>
      </c>
      <c r="Z77" s="196">
        <v>2.58</v>
      </c>
      <c r="AA77" s="196">
        <v>0.78</v>
      </c>
      <c r="AB77" s="196">
        <v>0</v>
      </c>
      <c r="AC77" s="196">
        <v>1.46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12.53</v>
      </c>
      <c r="AJ77" s="196">
        <v>0</v>
      </c>
      <c r="AK77" s="196">
        <v>1.05</v>
      </c>
      <c r="AL77" s="196">
        <v>0</v>
      </c>
      <c r="AM77" s="196">
        <v>0</v>
      </c>
      <c r="AN77" s="196">
        <v>0</v>
      </c>
      <c r="AO77" s="196">
        <v>87.01</v>
      </c>
      <c r="AP77" s="196">
        <v>57.1</v>
      </c>
      <c r="AQ77" s="196">
        <v>0</v>
      </c>
      <c r="AR77" s="196">
        <v>0</v>
      </c>
      <c r="AS77" s="196">
        <v>19.66</v>
      </c>
      <c r="AT77" s="196">
        <v>26.23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11.92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0.16</v>
      </c>
      <c r="L78" s="196">
        <v>19.2</v>
      </c>
      <c r="M78" s="196">
        <v>0.46</v>
      </c>
      <c r="N78" s="196">
        <v>1.21</v>
      </c>
      <c r="O78" s="196">
        <v>0</v>
      </c>
      <c r="P78" s="196">
        <v>0.9</v>
      </c>
      <c r="Q78" s="196">
        <v>0.1</v>
      </c>
      <c r="R78" s="196">
        <v>0.34</v>
      </c>
      <c r="S78" s="196">
        <v>0.27</v>
      </c>
      <c r="T78" s="196">
        <v>0</v>
      </c>
      <c r="U78" s="196">
        <v>0.85</v>
      </c>
      <c r="V78" s="196">
        <v>0.21</v>
      </c>
      <c r="W78" s="196">
        <v>0.72</v>
      </c>
      <c r="X78" s="196">
        <v>1</v>
      </c>
      <c r="Y78" s="196">
        <v>0</v>
      </c>
      <c r="Z78" s="196">
        <v>2.58</v>
      </c>
      <c r="AA78" s="196">
        <v>0.78</v>
      </c>
      <c r="AB78" s="196">
        <v>0</v>
      </c>
      <c r="AC78" s="196">
        <v>1.46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12.53</v>
      </c>
      <c r="AJ78" s="196">
        <v>0</v>
      </c>
      <c r="AK78" s="196">
        <v>1.05</v>
      </c>
      <c r="AL78" s="196">
        <v>0</v>
      </c>
      <c r="AM78" s="196">
        <v>0</v>
      </c>
      <c r="AN78" s="196">
        <v>0</v>
      </c>
      <c r="AO78" s="196">
        <v>87.01</v>
      </c>
      <c r="AP78" s="196">
        <v>57.1</v>
      </c>
      <c r="AQ78" s="196">
        <v>0</v>
      </c>
      <c r="AR78" s="196">
        <v>0</v>
      </c>
      <c r="AS78" s="196">
        <v>19.66</v>
      </c>
      <c r="AT78" s="196">
        <v>26.23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11.92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0.16</v>
      </c>
      <c r="L79" s="196">
        <v>19.2</v>
      </c>
      <c r="M79" s="196">
        <v>0.46</v>
      </c>
      <c r="N79" s="196">
        <v>1.21</v>
      </c>
      <c r="O79" s="196">
        <v>0</v>
      </c>
      <c r="P79" s="196">
        <v>0.9</v>
      </c>
      <c r="Q79" s="196">
        <v>0.1</v>
      </c>
      <c r="R79" s="196">
        <v>0.34</v>
      </c>
      <c r="S79" s="196">
        <v>0.27</v>
      </c>
      <c r="T79" s="196">
        <v>0</v>
      </c>
      <c r="U79" s="196">
        <v>0.85</v>
      </c>
      <c r="V79" s="196">
        <v>0.21</v>
      </c>
      <c r="W79" s="196">
        <v>0.72</v>
      </c>
      <c r="X79" s="196">
        <v>1</v>
      </c>
      <c r="Y79" s="196">
        <v>0</v>
      </c>
      <c r="Z79" s="196">
        <v>2.58</v>
      </c>
      <c r="AA79" s="196">
        <v>0.78</v>
      </c>
      <c r="AB79" s="196">
        <v>0</v>
      </c>
      <c r="AC79" s="196">
        <v>1.46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12.53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87.01</v>
      </c>
      <c r="AP79" s="196">
        <v>57.1</v>
      </c>
      <c r="AQ79" s="196">
        <v>0</v>
      </c>
      <c r="AR79" s="196">
        <v>0</v>
      </c>
      <c r="AS79" s="196">
        <v>19.66</v>
      </c>
      <c r="AT79" s="196">
        <v>26.23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11.92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0.16</v>
      </c>
      <c r="L80" s="196">
        <v>19.2</v>
      </c>
      <c r="M80" s="196">
        <v>0.46</v>
      </c>
      <c r="N80" s="196">
        <v>1.21</v>
      </c>
      <c r="O80" s="196">
        <v>0</v>
      </c>
      <c r="P80" s="196">
        <v>0.9</v>
      </c>
      <c r="Q80" s="196">
        <v>0.1</v>
      </c>
      <c r="R80" s="196">
        <v>0.34</v>
      </c>
      <c r="S80" s="196">
        <v>0.27</v>
      </c>
      <c r="T80" s="196">
        <v>0</v>
      </c>
      <c r="U80" s="196">
        <v>0.85</v>
      </c>
      <c r="V80" s="196">
        <v>0.21</v>
      </c>
      <c r="W80" s="196">
        <v>0.72</v>
      </c>
      <c r="X80" s="196">
        <v>1</v>
      </c>
      <c r="Y80" s="196">
        <v>0</v>
      </c>
      <c r="Z80" s="196">
        <v>2.58</v>
      </c>
      <c r="AA80" s="196">
        <v>0.78</v>
      </c>
      <c r="AB80" s="196">
        <v>0</v>
      </c>
      <c r="AC80" s="196">
        <v>1.46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12.53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87.01</v>
      </c>
      <c r="AP80" s="196">
        <v>57.1</v>
      </c>
      <c r="AQ80" s="196">
        <v>0</v>
      </c>
      <c r="AR80" s="196">
        <v>0</v>
      </c>
      <c r="AS80" s="196">
        <v>19.66</v>
      </c>
      <c r="AT80" s="196">
        <v>26.23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11.92</v>
      </c>
      <c r="D81" s="196">
        <v>0</v>
      </c>
      <c r="E81" s="196">
        <v>0</v>
      </c>
      <c r="F81" s="196">
        <v>20.329999999999998</v>
      </c>
      <c r="G81" s="196">
        <v>0</v>
      </c>
      <c r="H81" s="196">
        <v>0</v>
      </c>
      <c r="I81" s="196">
        <v>0</v>
      </c>
      <c r="J81" s="196">
        <v>0</v>
      </c>
      <c r="K81" s="196">
        <v>0.16</v>
      </c>
      <c r="L81" s="196">
        <v>19.2</v>
      </c>
      <c r="M81" s="196">
        <v>0.46</v>
      </c>
      <c r="N81" s="196">
        <v>1.21</v>
      </c>
      <c r="O81" s="196">
        <v>0</v>
      </c>
      <c r="P81" s="196">
        <v>0.9</v>
      </c>
      <c r="Q81" s="196">
        <v>0.1</v>
      </c>
      <c r="R81" s="196">
        <v>0.34</v>
      </c>
      <c r="S81" s="196">
        <v>0.27</v>
      </c>
      <c r="T81" s="196">
        <v>0</v>
      </c>
      <c r="U81" s="196">
        <v>0.85</v>
      </c>
      <c r="V81" s="196">
        <v>0.21</v>
      </c>
      <c r="W81" s="196">
        <v>1.3</v>
      </c>
      <c r="X81" s="196">
        <v>1</v>
      </c>
      <c r="Y81" s="196">
        <v>0</v>
      </c>
      <c r="Z81" s="196">
        <v>2.58</v>
      </c>
      <c r="AA81" s="196">
        <v>0.78</v>
      </c>
      <c r="AB81" s="196">
        <v>0</v>
      </c>
      <c r="AC81" s="196">
        <v>1.46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12.53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87.01</v>
      </c>
      <c r="AP81" s="196">
        <v>57.1</v>
      </c>
      <c r="AQ81" s="196">
        <v>0</v>
      </c>
      <c r="AR81" s="196">
        <v>0</v>
      </c>
      <c r="AS81" s="196">
        <v>0</v>
      </c>
      <c r="AT81" s="196">
        <v>26.23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11.92</v>
      </c>
      <c r="D82" s="196">
        <v>0</v>
      </c>
      <c r="E82" s="196">
        <v>0</v>
      </c>
      <c r="F82" s="196">
        <v>20.329999999999998</v>
      </c>
      <c r="G82" s="196">
        <v>0</v>
      </c>
      <c r="H82" s="196">
        <v>0</v>
      </c>
      <c r="I82" s="196">
        <v>0</v>
      </c>
      <c r="J82" s="196">
        <v>0</v>
      </c>
      <c r="K82" s="196">
        <v>0.16</v>
      </c>
      <c r="L82" s="196">
        <v>19.2</v>
      </c>
      <c r="M82" s="196">
        <v>0.46</v>
      </c>
      <c r="N82" s="196">
        <v>1.21</v>
      </c>
      <c r="O82" s="196">
        <v>0</v>
      </c>
      <c r="P82" s="196">
        <v>0.9</v>
      </c>
      <c r="Q82" s="196">
        <v>0.1</v>
      </c>
      <c r="R82" s="196">
        <v>0.34</v>
      </c>
      <c r="S82" s="196">
        <v>0.27</v>
      </c>
      <c r="T82" s="196">
        <v>0</v>
      </c>
      <c r="U82" s="196">
        <v>0.85</v>
      </c>
      <c r="V82" s="196">
        <v>0.21</v>
      </c>
      <c r="W82" s="196">
        <v>1.3</v>
      </c>
      <c r="X82" s="196">
        <v>1</v>
      </c>
      <c r="Y82" s="196">
        <v>0</v>
      </c>
      <c r="Z82" s="196">
        <v>2.58</v>
      </c>
      <c r="AA82" s="196">
        <v>0.78</v>
      </c>
      <c r="AB82" s="196">
        <v>0</v>
      </c>
      <c r="AC82" s="196">
        <v>1.26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12.53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87.01</v>
      </c>
      <c r="AP82" s="196">
        <v>57.1</v>
      </c>
      <c r="AQ82" s="196">
        <v>0</v>
      </c>
      <c r="AR82" s="196">
        <v>0</v>
      </c>
      <c r="AS82" s="196">
        <v>0</v>
      </c>
      <c r="AT82" s="196">
        <v>26.23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12.08</v>
      </c>
      <c r="D83" s="196">
        <v>0</v>
      </c>
      <c r="E83" s="196">
        <v>0</v>
      </c>
      <c r="F83" s="196">
        <v>20.329999999999998</v>
      </c>
      <c r="G83" s="196">
        <v>0</v>
      </c>
      <c r="H83" s="196">
        <v>0</v>
      </c>
      <c r="I83" s="196">
        <v>0</v>
      </c>
      <c r="J83" s="196">
        <v>0</v>
      </c>
      <c r="K83" s="196">
        <v>0.16</v>
      </c>
      <c r="L83" s="196">
        <v>19.2</v>
      </c>
      <c r="M83" s="196">
        <v>0.46</v>
      </c>
      <c r="N83" s="196">
        <v>1.21</v>
      </c>
      <c r="O83" s="196">
        <v>0</v>
      </c>
      <c r="P83" s="196">
        <v>0.9</v>
      </c>
      <c r="Q83" s="196">
        <v>0.1</v>
      </c>
      <c r="R83" s="196">
        <v>0.34</v>
      </c>
      <c r="S83" s="196">
        <v>0.27</v>
      </c>
      <c r="T83" s="196">
        <v>0</v>
      </c>
      <c r="U83" s="196">
        <v>0.85</v>
      </c>
      <c r="V83" s="196">
        <v>0.21</v>
      </c>
      <c r="W83" s="196">
        <v>1.3</v>
      </c>
      <c r="X83" s="196">
        <v>1</v>
      </c>
      <c r="Y83" s="196">
        <v>0</v>
      </c>
      <c r="Z83" s="196">
        <v>2.58</v>
      </c>
      <c r="AA83" s="196">
        <v>0.78</v>
      </c>
      <c r="AB83" s="196">
        <v>0</v>
      </c>
      <c r="AC83" s="196">
        <v>1.26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12.53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87.01</v>
      </c>
      <c r="AP83" s="196">
        <v>57.1</v>
      </c>
      <c r="AQ83" s="196">
        <v>0</v>
      </c>
      <c r="AR83" s="196">
        <v>0</v>
      </c>
      <c r="AS83" s="196">
        <v>0</v>
      </c>
      <c r="AT83" s="196">
        <v>26.9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12.08</v>
      </c>
      <c r="D84" s="196">
        <v>0</v>
      </c>
      <c r="E84" s="196">
        <v>0</v>
      </c>
      <c r="F84" s="196">
        <v>20.329999999999998</v>
      </c>
      <c r="G84" s="196">
        <v>0</v>
      </c>
      <c r="H84" s="196">
        <v>0</v>
      </c>
      <c r="I84" s="196">
        <v>0</v>
      </c>
      <c r="J84" s="196">
        <v>0</v>
      </c>
      <c r="K84" s="196">
        <v>0.16</v>
      </c>
      <c r="L84" s="196">
        <v>19.2</v>
      </c>
      <c r="M84" s="196">
        <v>0.46</v>
      </c>
      <c r="N84" s="196">
        <v>1.21</v>
      </c>
      <c r="O84" s="196">
        <v>0</v>
      </c>
      <c r="P84" s="196">
        <v>0.9</v>
      </c>
      <c r="Q84" s="196">
        <v>0.1</v>
      </c>
      <c r="R84" s="196">
        <v>0.34</v>
      </c>
      <c r="S84" s="196">
        <v>0.27</v>
      </c>
      <c r="T84" s="196">
        <v>0</v>
      </c>
      <c r="U84" s="196">
        <v>0.85</v>
      </c>
      <c r="V84" s="196">
        <v>0.21</v>
      </c>
      <c r="W84" s="196">
        <v>1.3</v>
      </c>
      <c r="X84" s="196">
        <v>1</v>
      </c>
      <c r="Y84" s="196">
        <v>0</v>
      </c>
      <c r="Z84" s="196">
        <v>2.58</v>
      </c>
      <c r="AA84" s="196">
        <v>0.78</v>
      </c>
      <c r="AB84" s="196">
        <v>0</v>
      </c>
      <c r="AC84" s="196">
        <v>1.26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12.53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87.01</v>
      </c>
      <c r="AP84" s="196">
        <v>57.1</v>
      </c>
      <c r="AQ84" s="196">
        <v>0</v>
      </c>
      <c r="AR84" s="196">
        <v>0</v>
      </c>
      <c r="AS84" s="196">
        <v>0</v>
      </c>
      <c r="AT84" s="196">
        <v>26.9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12.08</v>
      </c>
      <c r="D85" s="196">
        <v>0</v>
      </c>
      <c r="E85" s="196">
        <v>0</v>
      </c>
      <c r="F85" s="196">
        <v>20.329999999999998</v>
      </c>
      <c r="G85" s="196">
        <v>0</v>
      </c>
      <c r="H85" s="196">
        <v>0</v>
      </c>
      <c r="I85" s="196">
        <v>0</v>
      </c>
      <c r="J85" s="196">
        <v>0</v>
      </c>
      <c r="K85" s="196">
        <v>0.16</v>
      </c>
      <c r="L85" s="196">
        <v>19.2</v>
      </c>
      <c r="M85" s="196">
        <v>0.46</v>
      </c>
      <c r="N85" s="196">
        <v>1.21</v>
      </c>
      <c r="O85" s="196">
        <v>0</v>
      </c>
      <c r="P85" s="196">
        <v>0.9</v>
      </c>
      <c r="Q85" s="196">
        <v>0.1</v>
      </c>
      <c r="R85" s="196">
        <v>0.34</v>
      </c>
      <c r="S85" s="196">
        <v>0.27</v>
      </c>
      <c r="T85" s="196">
        <v>0</v>
      </c>
      <c r="U85" s="196">
        <v>0.85</v>
      </c>
      <c r="V85" s="196">
        <v>0.21</v>
      </c>
      <c r="W85" s="196">
        <v>1.3</v>
      </c>
      <c r="X85" s="196">
        <v>1</v>
      </c>
      <c r="Y85" s="196">
        <v>0</v>
      </c>
      <c r="Z85" s="196">
        <v>2.58</v>
      </c>
      <c r="AA85" s="196">
        <v>0.78</v>
      </c>
      <c r="AB85" s="196">
        <v>0</v>
      </c>
      <c r="AC85" s="196">
        <v>1.26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12.53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87.01</v>
      </c>
      <c r="AP85" s="196">
        <v>57.1</v>
      </c>
      <c r="AQ85" s="196">
        <v>0</v>
      </c>
      <c r="AR85" s="196">
        <v>0</v>
      </c>
      <c r="AS85" s="196">
        <v>0</v>
      </c>
      <c r="AT85" s="196">
        <v>26.9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12.08</v>
      </c>
      <c r="D86" s="196">
        <v>0</v>
      </c>
      <c r="E86" s="196">
        <v>0</v>
      </c>
      <c r="F86" s="196">
        <v>20.329999999999998</v>
      </c>
      <c r="G86" s="196">
        <v>0</v>
      </c>
      <c r="H86" s="196">
        <v>0</v>
      </c>
      <c r="I86" s="196">
        <v>0</v>
      </c>
      <c r="J86" s="196">
        <v>0</v>
      </c>
      <c r="K86" s="196">
        <v>0.16</v>
      </c>
      <c r="L86" s="196">
        <v>19.2</v>
      </c>
      <c r="M86" s="196">
        <v>0.46</v>
      </c>
      <c r="N86" s="196">
        <v>1.21</v>
      </c>
      <c r="O86" s="196">
        <v>0</v>
      </c>
      <c r="P86" s="196">
        <v>0.9</v>
      </c>
      <c r="Q86" s="196">
        <v>0.1</v>
      </c>
      <c r="R86" s="196">
        <v>0.34</v>
      </c>
      <c r="S86" s="196">
        <v>4.2300000000000004</v>
      </c>
      <c r="T86" s="196">
        <v>0</v>
      </c>
      <c r="U86" s="196">
        <v>0.85</v>
      </c>
      <c r="V86" s="196">
        <v>0.21</v>
      </c>
      <c r="W86" s="196">
        <v>1.3</v>
      </c>
      <c r="X86" s="196">
        <v>1</v>
      </c>
      <c r="Y86" s="196">
        <v>0</v>
      </c>
      <c r="Z86" s="196">
        <v>2.58</v>
      </c>
      <c r="AA86" s="196">
        <v>0.78</v>
      </c>
      <c r="AB86" s="196">
        <v>0</v>
      </c>
      <c r="AC86" s="196">
        <v>1.26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12.53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87.01</v>
      </c>
      <c r="AP86" s="196">
        <v>57.1</v>
      </c>
      <c r="AQ86" s="196">
        <v>0</v>
      </c>
      <c r="AR86" s="196">
        <v>0</v>
      </c>
      <c r="AS86" s="196">
        <v>0</v>
      </c>
      <c r="AT86" s="196">
        <v>26.9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12.08</v>
      </c>
      <c r="D87" s="196">
        <v>0</v>
      </c>
      <c r="E87" s="196">
        <v>0</v>
      </c>
      <c r="F87" s="196">
        <v>20.329999999999998</v>
      </c>
      <c r="G87" s="196">
        <v>0</v>
      </c>
      <c r="H87" s="196">
        <v>0</v>
      </c>
      <c r="I87" s="196">
        <v>0</v>
      </c>
      <c r="J87" s="196">
        <v>0</v>
      </c>
      <c r="K87" s="196">
        <v>0.16</v>
      </c>
      <c r="L87" s="196">
        <v>19.2</v>
      </c>
      <c r="M87" s="196">
        <v>0.46</v>
      </c>
      <c r="N87" s="196">
        <v>1.21</v>
      </c>
      <c r="O87" s="196">
        <v>0</v>
      </c>
      <c r="P87" s="196">
        <v>0.9</v>
      </c>
      <c r="Q87" s="196">
        <v>0.16</v>
      </c>
      <c r="R87" s="196">
        <v>0.34</v>
      </c>
      <c r="S87" s="196">
        <v>4.2300000000000004</v>
      </c>
      <c r="T87" s="196">
        <v>0</v>
      </c>
      <c r="U87" s="196">
        <v>0.85</v>
      </c>
      <c r="V87" s="196">
        <v>0.21</v>
      </c>
      <c r="W87" s="196">
        <v>1.3</v>
      </c>
      <c r="X87" s="196">
        <v>1</v>
      </c>
      <c r="Y87" s="196">
        <v>0</v>
      </c>
      <c r="Z87" s="196">
        <v>2.58</v>
      </c>
      <c r="AA87" s="196">
        <v>0.78</v>
      </c>
      <c r="AB87" s="196">
        <v>0</v>
      </c>
      <c r="AC87" s="196">
        <v>1.26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12.53</v>
      </c>
      <c r="AJ87" s="196">
        <v>0</v>
      </c>
      <c r="AK87" s="196">
        <v>12.13</v>
      </c>
      <c r="AL87" s="196">
        <v>0</v>
      </c>
      <c r="AM87" s="196">
        <v>0</v>
      </c>
      <c r="AN87" s="196">
        <v>0</v>
      </c>
      <c r="AO87" s="196">
        <v>87.01</v>
      </c>
      <c r="AP87" s="196">
        <v>57.1</v>
      </c>
      <c r="AQ87" s="196">
        <v>0</v>
      </c>
      <c r="AR87" s="196">
        <v>0</v>
      </c>
      <c r="AS87" s="196">
        <v>0</v>
      </c>
      <c r="AT87" s="196">
        <v>26.9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12.08</v>
      </c>
      <c r="D88" s="196">
        <v>0</v>
      </c>
      <c r="E88" s="196">
        <v>0</v>
      </c>
      <c r="F88" s="196">
        <v>20.329999999999998</v>
      </c>
      <c r="G88" s="196">
        <v>0</v>
      </c>
      <c r="H88" s="196">
        <v>0</v>
      </c>
      <c r="I88" s="196">
        <v>0</v>
      </c>
      <c r="J88" s="196">
        <v>0</v>
      </c>
      <c r="K88" s="196">
        <v>0.16</v>
      </c>
      <c r="L88" s="196">
        <v>19.2</v>
      </c>
      <c r="M88" s="196">
        <v>0.46</v>
      </c>
      <c r="N88" s="196">
        <v>1.21</v>
      </c>
      <c r="O88" s="196">
        <v>0</v>
      </c>
      <c r="P88" s="196">
        <v>0.9</v>
      </c>
      <c r="Q88" s="196">
        <v>0.16</v>
      </c>
      <c r="R88" s="196">
        <v>0.34</v>
      </c>
      <c r="S88" s="196">
        <v>4.2300000000000004</v>
      </c>
      <c r="T88" s="196">
        <v>0</v>
      </c>
      <c r="U88" s="196">
        <v>0.85</v>
      </c>
      <c r="V88" s="196">
        <v>0.21</v>
      </c>
      <c r="W88" s="196">
        <v>1.3</v>
      </c>
      <c r="X88" s="196">
        <v>1</v>
      </c>
      <c r="Y88" s="196">
        <v>0</v>
      </c>
      <c r="Z88" s="196">
        <v>2.58</v>
      </c>
      <c r="AA88" s="196">
        <v>0.78</v>
      </c>
      <c r="AB88" s="196">
        <v>0</v>
      </c>
      <c r="AC88" s="196">
        <v>1.26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12.53</v>
      </c>
      <c r="AJ88" s="196">
        <v>0</v>
      </c>
      <c r="AK88" s="196">
        <v>12.13</v>
      </c>
      <c r="AL88" s="196">
        <v>0</v>
      </c>
      <c r="AM88" s="196">
        <v>0</v>
      </c>
      <c r="AN88" s="196">
        <v>0</v>
      </c>
      <c r="AO88" s="196">
        <v>87.01</v>
      </c>
      <c r="AP88" s="196">
        <v>57.1</v>
      </c>
      <c r="AQ88" s="196">
        <v>0</v>
      </c>
      <c r="AR88" s="196">
        <v>0</v>
      </c>
      <c r="AS88" s="196">
        <v>0</v>
      </c>
      <c r="AT88" s="196">
        <v>26.9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12.08</v>
      </c>
      <c r="D89" s="196">
        <v>0</v>
      </c>
      <c r="E89" s="196">
        <v>0</v>
      </c>
      <c r="F89" s="196">
        <v>20.49</v>
      </c>
      <c r="G89" s="196">
        <v>0</v>
      </c>
      <c r="H89" s="196">
        <v>0</v>
      </c>
      <c r="I89" s="196">
        <v>0</v>
      </c>
      <c r="J89" s="196">
        <v>0</v>
      </c>
      <c r="K89" s="196">
        <v>0.16</v>
      </c>
      <c r="L89" s="196">
        <v>46.76</v>
      </c>
      <c r="M89" s="196">
        <v>0.46</v>
      </c>
      <c r="N89" s="196">
        <v>1.21</v>
      </c>
      <c r="O89" s="196">
        <v>0</v>
      </c>
      <c r="P89" s="196">
        <v>0.9</v>
      </c>
      <c r="Q89" s="196">
        <v>0.16</v>
      </c>
      <c r="R89" s="196">
        <v>0.34</v>
      </c>
      <c r="S89" s="196">
        <v>4.2300000000000004</v>
      </c>
      <c r="T89" s="196">
        <v>0</v>
      </c>
      <c r="U89" s="196">
        <v>0.85</v>
      </c>
      <c r="V89" s="196">
        <v>0.21</v>
      </c>
      <c r="W89" s="196">
        <v>1.3</v>
      </c>
      <c r="X89" s="196">
        <v>1</v>
      </c>
      <c r="Y89" s="196">
        <v>0</v>
      </c>
      <c r="Z89" s="196">
        <v>2.58</v>
      </c>
      <c r="AA89" s="196">
        <v>0.78</v>
      </c>
      <c r="AB89" s="196">
        <v>0</v>
      </c>
      <c r="AC89" s="196">
        <v>1.26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12.53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87.01</v>
      </c>
      <c r="AP89" s="196">
        <v>57.1</v>
      </c>
      <c r="AQ89" s="196">
        <v>0</v>
      </c>
      <c r="AR89" s="196">
        <v>0</v>
      </c>
      <c r="AS89" s="196">
        <v>0</v>
      </c>
      <c r="AT89" s="196">
        <v>26.9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12.08</v>
      </c>
      <c r="D90" s="196">
        <v>0</v>
      </c>
      <c r="E90" s="196">
        <v>0</v>
      </c>
      <c r="F90" s="196">
        <v>20.49</v>
      </c>
      <c r="G90" s="196">
        <v>0</v>
      </c>
      <c r="H90" s="196">
        <v>0</v>
      </c>
      <c r="I90" s="196">
        <v>0</v>
      </c>
      <c r="J90" s="196">
        <v>0</v>
      </c>
      <c r="K90" s="196">
        <v>0.16</v>
      </c>
      <c r="L90" s="196">
        <v>75.77</v>
      </c>
      <c r="M90" s="196">
        <v>0.46</v>
      </c>
      <c r="N90" s="196">
        <v>1.21</v>
      </c>
      <c r="O90" s="196">
        <v>0</v>
      </c>
      <c r="P90" s="196">
        <v>0.9</v>
      </c>
      <c r="Q90" s="196">
        <v>0.16</v>
      </c>
      <c r="R90" s="196">
        <v>0.34</v>
      </c>
      <c r="S90" s="196">
        <v>4.2300000000000004</v>
      </c>
      <c r="T90" s="196">
        <v>0</v>
      </c>
      <c r="U90" s="196">
        <v>0.85</v>
      </c>
      <c r="V90" s="196">
        <v>0.21</v>
      </c>
      <c r="W90" s="196">
        <v>1.3</v>
      </c>
      <c r="X90" s="196">
        <v>1</v>
      </c>
      <c r="Y90" s="196">
        <v>0</v>
      </c>
      <c r="Z90" s="196">
        <v>2.58</v>
      </c>
      <c r="AA90" s="196">
        <v>0.78</v>
      </c>
      <c r="AB90" s="196">
        <v>0</v>
      </c>
      <c r="AC90" s="196">
        <v>1.26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12.53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87.01</v>
      </c>
      <c r="AP90" s="196">
        <v>57.1</v>
      </c>
      <c r="AQ90" s="196">
        <v>0</v>
      </c>
      <c r="AR90" s="196">
        <v>0</v>
      </c>
      <c r="AS90" s="196">
        <v>0</v>
      </c>
      <c r="AT90" s="196">
        <v>26.9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12.24</v>
      </c>
      <c r="D91" s="196">
        <v>0</v>
      </c>
      <c r="E91" s="196">
        <v>0</v>
      </c>
      <c r="F91" s="196">
        <v>20.49</v>
      </c>
      <c r="G91" s="196">
        <v>0</v>
      </c>
      <c r="H91" s="196">
        <v>0</v>
      </c>
      <c r="I91" s="196">
        <v>0</v>
      </c>
      <c r="J91" s="196">
        <v>0</v>
      </c>
      <c r="K91" s="196">
        <v>0.16</v>
      </c>
      <c r="L91" s="196">
        <v>56.43</v>
      </c>
      <c r="M91" s="196">
        <v>0.46</v>
      </c>
      <c r="N91" s="196">
        <v>1.21</v>
      </c>
      <c r="O91" s="196">
        <v>0</v>
      </c>
      <c r="P91" s="196">
        <v>0.9</v>
      </c>
      <c r="Q91" s="196">
        <v>0.16</v>
      </c>
      <c r="R91" s="196">
        <v>0.34</v>
      </c>
      <c r="S91" s="196">
        <v>4.2300000000000004</v>
      </c>
      <c r="T91" s="196">
        <v>0</v>
      </c>
      <c r="U91" s="196">
        <v>0.85</v>
      </c>
      <c r="V91" s="196">
        <v>0.21</v>
      </c>
      <c r="W91" s="196">
        <v>1.3</v>
      </c>
      <c r="X91" s="196">
        <v>1</v>
      </c>
      <c r="Y91" s="196">
        <v>0</v>
      </c>
      <c r="Z91" s="196">
        <v>2.58</v>
      </c>
      <c r="AA91" s="196">
        <v>0.78</v>
      </c>
      <c r="AB91" s="196">
        <v>0</v>
      </c>
      <c r="AC91" s="196">
        <v>1.26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12.53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87.01</v>
      </c>
      <c r="AP91" s="196">
        <v>57.1</v>
      </c>
      <c r="AQ91" s="196">
        <v>0</v>
      </c>
      <c r="AR91" s="196">
        <v>0</v>
      </c>
      <c r="AS91" s="196">
        <v>0</v>
      </c>
      <c r="AT91" s="196">
        <v>26.9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12.24</v>
      </c>
      <c r="D92" s="196">
        <v>0</v>
      </c>
      <c r="E92" s="196">
        <v>0</v>
      </c>
      <c r="F92" s="196">
        <v>20.49</v>
      </c>
      <c r="G92" s="196">
        <v>0</v>
      </c>
      <c r="H92" s="196">
        <v>0</v>
      </c>
      <c r="I92" s="196">
        <v>0</v>
      </c>
      <c r="J92" s="196">
        <v>0</v>
      </c>
      <c r="K92" s="196">
        <v>0.16</v>
      </c>
      <c r="L92" s="196">
        <v>95.1</v>
      </c>
      <c r="M92" s="196">
        <v>0.46</v>
      </c>
      <c r="N92" s="196">
        <v>1.21</v>
      </c>
      <c r="O92" s="196">
        <v>0</v>
      </c>
      <c r="P92" s="196">
        <v>0.9</v>
      </c>
      <c r="Q92" s="196">
        <v>0.16</v>
      </c>
      <c r="R92" s="196">
        <v>0.34</v>
      </c>
      <c r="S92" s="196">
        <v>4.2300000000000004</v>
      </c>
      <c r="T92" s="196">
        <v>0</v>
      </c>
      <c r="U92" s="196">
        <v>0.85</v>
      </c>
      <c r="V92" s="196">
        <v>0.21</v>
      </c>
      <c r="W92" s="196">
        <v>1.3</v>
      </c>
      <c r="X92" s="196">
        <v>1</v>
      </c>
      <c r="Y92" s="196">
        <v>0</v>
      </c>
      <c r="Z92" s="196">
        <v>2.58</v>
      </c>
      <c r="AA92" s="196">
        <v>0.78</v>
      </c>
      <c r="AB92" s="196">
        <v>0</v>
      </c>
      <c r="AC92" s="196">
        <v>1.26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12.53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87.01</v>
      </c>
      <c r="AP92" s="196">
        <v>57.1</v>
      </c>
      <c r="AQ92" s="196">
        <v>0</v>
      </c>
      <c r="AR92" s="196">
        <v>0</v>
      </c>
      <c r="AS92" s="196">
        <v>0</v>
      </c>
      <c r="AT92" s="196">
        <v>26.9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12.24</v>
      </c>
      <c r="D93" s="196">
        <v>0</v>
      </c>
      <c r="E93" s="196">
        <v>0</v>
      </c>
      <c r="F93" s="196">
        <v>20.49</v>
      </c>
      <c r="G93" s="196">
        <v>0</v>
      </c>
      <c r="H93" s="196">
        <v>0</v>
      </c>
      <c r="I93" s="196">
        <v>0</v>
      </c>
      <c r="J93" s="196">
        <v>0</v>
      </c>
      <c r="K93" s="196">
        <v>0.16</v>
      </c>
      <c r="L93" s="196">
        <v>191.77</v>
      </c>
      <c r="M93" s="196">
        <v>0.46</v>
      </c>
      <c r="N93" s="196">
        <v>1.21</v>
      </c>
      <c r="O93" s="196">
        <v>0</v>
      </c>
      <c r="P93" s="196">
        <v>0.9</v>
      </c>
      <c r="Q93" s="196">
        <v>0.16</v>
      </c>
      <c r="R93" s="196">
        <v>0.34</v>
      </c>
      <c r="S93" s="196">
        <v>4.2300000000000004</v>
      </c>
      <c r="T93" s="196">
        <v>0</v>
      </c>
      <c r="U93" s="196">
        <v>0.85</v>
      </c>
      <c r="V93" s="196">
        <v>0.21</v>
      </c>
      <c r="W93" s="196">
        <v>1.3</v>
      </c>
      <c r="X93" s="196">
        <v>1</v>
      </c>
      <c r="Y93" s="196">
        <v>0</v>
      </c>
      <c r="Z93" s="196">
        <v>2.58</v>
      </c>
      <c r="AA93" s="196">
        <v>0.78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12.53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87.01</v>
      </c>
      <c r="AP93" s="196">
        <v>57.1</v>
      </c>
      <c r="AQ93" s="196">
        <v>0</v>
      </c>
      <c r="AR93" s="196">
        <v>0</v>
      </c>
      <c r="AS93" s="196">
        <v>0</v>
      </c>
      <c r="AT93" s="196">
        <v>26.9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12.24</v>
      </c>
      <c r="D94" s="196">
        <v>0</v>
      </c>
      <c r="E94" s="196">
        <v>0</v>
      </c>
      <c r="F94" s="196">
        <v>20.49</v>
      </c>
      <c r="G94" s="196">
        <v>0</v>
      </c>
      <c r="H94" s="196">
        <v>0</v>
      </c>
      <c r="I94" s="196">
        <v>0</v>
      </c>
      <c r="J94" s="196">
        <v>0</v>
      </c>
      <c r="K94" s="196">
        <v>0.16</v>
      </c>
      <c r="L94" s="196">
        <v>271.05</v>
      </c>
      <c r="M94" s="196">
        <v>0.46</v>
      </c>
      <c r="N94" s="196">
        <v>1.21</v>
      </c>
      <c r="O94" s="196">
        <v>0</v>
      </c>
      <c r="P94" s="196">
        <v>0.9</v>
      </c>
      <c r="Q94" s="196">
        <v>0.16</v>
      </c>
      <c r="R94" s="196">
        <v>0.34</v>
      </c>
      <c r="S94" s="196">
        <v>4.2300000000000004</v>
      </c>
      <c r="T94" s="196">
        <v>0</v>
      </c>
      <c r="U94" s="196">
        <v>0.85</v>
      </c>
      <c r="V94" s="196">
        <v>0.21</v>
      </c>
      <c r="W94" s="196">
        <v>1.3</v>
      </c>
      <c r="X94" s="196">
        <v>1</v>
      </c>
      <c r="Y94" s="196">
        <v>0</v>
      </c>
      <c r="Z94" s="196">
        <v>2.58</v>
      </c>
      <c r="AA94" s="196">
        <v>0.78</v>
      </c>
      <c r="AB94" s="196">
        <v>0</v>
      </c>
      <c r="AC94" s="196">
        <v>1.26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12.53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87.01</v>
      </c>
      <c r="AP94" s="196">
        <v>57.1</v>
      </c>
      <c r="AQ94" s="196">
        <v>0</v>
      </c>
      <c r="AR94" s="196">
        <v>0</v>
      </c>
      <c r="AS94" s="196">
        <v>0</v>
      </c>
      <c r="AT94" s="196">
        <v>26.9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12.4</v>
      </c>
      <c r="D95" s="196">
        <v>0</v>
      </c>
      <c r="E95" s="196">
        <v>0</v>
      </c>
      <c r="F95" s="196">
        <v>20.49</v>
      </c>
      <c r="G95" s="196">
        <v>0</v>
      </c>
      <c r="H95" s="196">
        <v>0</v>
      </c>
      <c r="I95" s="196">
        <v>0</v>
      </c>
      <c r="J95" s="196">
        <v>0</v>
      </c>
      <c r="K95" s="196">
        <v>0.16</v>
      </c>
      <c r="L95" s="196">
        <v>271.06</v>
      </c>
      <c r="M95" s="196">
        <v>0.46</v>
      </c>
      <c r="N95" s="196">
        <v>1.21</v>
      </c>
      <c r="O95" s="196">
        <v>0</v>
      </c>
      <c r="P95" s="196">
        <v>0.9</v>
      </c>
      <c r="Q95" s="196">
        <v>0.16</v>
      </c>
      <c r="R95" s="196">
        <v>0.34</v>
      </c>
      <c r="S95" s="196">
        <v>4.2300000000000004</v>
      </c>
      <c r="T95" s="196">
        <v>0</v>
      </c>
      <c r="U95" s="196">
        <v>0.85</v>
      </c>
      <c r="V95" s="196">
        <v>0.21</v>
      </c>
      <c r="W95" s="196">
        <v>1.3</v>
      </c>
      <c r="X95" s="196">
        <v>1</v>
      </c>
      <c r="Y95" s="196">
        <v>0</v>
      </c>
      <c r="Z95" s="196">
        <v>2.58</v>
      </c>
      <c r="AA95" s="196">
        <v>0.78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12.53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87.01</v>
      </c>
      <c r="AP95" s="196">
        <v>57.1</v>
      </c>
      <c r="AQ95" s="196">
        <v>0</v>
      </c>
      <c r="AR95" s="196">
        <v>0</v>
      </c>
      <c r="AS95" s="196">
        <v>0</v>
      </c>
      <c r="AT95" s="196">
        <v>26.9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12.4</v>
      </c>
      <c r="D96" s="196">
        <v>0</v>
      </c>
      <c r="E96" s="196">
        <v>0</v>
      </c>
      <c r="F96" s="196">
        <v>20.49</v>
      </c>
      <c r="G96" s="196">
        <v>0</v>
      </c>
      <c r="H96" s="196">
        <v>0</v>
      </c>
      <c r="I96" s="196">
        <v>0</v>
      </c>
      <c r="J96" s="196">
        <v>0</v>
      </c>
      <c r="K96" s="196">
        <v>0.16</v>
      </c>
      <c r="L96" s="196">
        <v>271.06</v>
      </c>
      <c r="M96" s="196">
        <v>0.46</v>
      </c>
      <c r="N96" s="196">
        <v>1.21</v>
      </c>
      <c r="O96" s="196">
        <v>0</v>
      </c>
      <c r="P96" s="196">
        <v>0.9</v>
      </c>
      <c r="Q96" s="196">
        <v>0.16</v>
      </c>
      <c r="R96" s="196">
        <v>0.34</v>
      </c>
      <c r="S96" s="196">
        <v>4.2300000000000004</v>
      </c>
      <c r="T96" s="196">
        <v>0</v>
      </c>
      <c r="U96" s="196">
        <v>0.85</v>
      </c>
      <c r="V96" s="196">
        <v>0.21</v>
      </c>
      <c r="W96" s="196">
        <v>1.3</v>
      </c>
      <c r="X96" s="196">
        <v>1</v>
      </c>
      <c r="Y96" s="196">
        <v>0</v>
      </c>
      <c r="Z96" s="196">
        <v>2.58</v>
      </c>
      <c r="AA96" s="196">
        <v>0.78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12.53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87.01</v>
      </c>
      <c r="AP96" s="196">
        <v>57.1</v>
      </c>
      <c r="AQ96" s="196">
        <v>0</v>
      </c>
      <c r="AR96" s="196">
        <v>0</v>
      </c>
      <c r="AS96" s="196">
        <v>0</v>
      </c>
      <c r="AT96" s="196">
        <v>26.9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12.4</v>
      </c>
      <c r="D97" s="196">
        <v>0</v>
      </c>
      <c r="E97" s="196">
        <v>0</v>
      </c>
      <c r="F97" s="196">
        <v>20.49</v>
      </c>
      <c r="G97" s="196">
        <v>0</v>
      </c>
      <c r="H97" s="196">
        <v>0</v>
      </c>
      <c r="I97" s="196">
        <v>0</v>
      </c>
      <c r="J97" s="196">
        <v>0</v>
      </c>
      <c r="K97" s="196">
        <v>0.16</v>
      </c>
      <c r="L97" s="196">
        <v>271.06</v>
      </c>
      <c r="M97" s="196">
        <v>0.46</v>
      </c>
      <c r="N97" s="196">
        <v>1.21</v>
      </c>
      <c r="O97" s="196">
        <v>0</v>
      </c>
      <c r="P97" s="196">
        <v>0.9</v>
      </c>
      <c r="Q97" s="196">
        <v>0.16</v>
      </c>
      <c r="R97" s="196">
        <v>0.34</v>
      </c>
      <c r="S97" s="196">
        <v>4.2300000000000004</v>
      </c>
      <c r="T97" s="196">
        <v>0</v>
      </c>
      <c r="U97" s="196">
        <v>0.85</v>
      </c>
      <c r="V97" s="196">
        <v>0.21</v>
      </c>
      <c r="W97" s="196">
        <v>1.3</v>
      </c>
      <c r="X97" s="196">
        <v>1</v>
      </c>
      <c r="Y97" s="196">
        <v>0</v>
      </c>
      <c r="Z97" s="196">
        <v>2.58</v>
      </c>
      <c r="AA97" s="196">
        <v>0.78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12.53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87.01</v>
      </c>
      <c r="AP97" s="196">
        <v>57.1</v>
      </c>
      <c r="AQ97" s="196">
        <v>0</v>
      </c>
      <c r="AR97" s="196">
        <v>0</v>
      </c>
      <c r="AS97" s="196">
        <v>0</v>
      </c>
      <c r="AT97" s="196">
        <v>26.9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12.4</v>
      </c>
      <c r="D98" s="196">
        <v>0</v>
      </c>
      <c r="E98" s="196">
        <v>0</v>
      </c>
      <c r="F98" s="196">
        <v>20.49</v>
      </c>
      <c r="G98" s="196">
        <v>0</v>
      </c>
      <c r="H98" s="196">
        <v>0</v>
      </c>
      <c r="I98" s="196">
        <v>0</v>
      </c>
      <c r="J98" s="196">
        <v>0</v>
      </c>
      <c r="K98" s="196">
        <v>0.16</v>
      </c>
      <c r="L98" s="196">
        <v>271.05</v>
      </c>
      <c r="M98" s="196">
        <v>0.46</v>
      </c>
      <c r="N98" s="196">
        <v>1.21</v>
      </c>
      <c r="O98" s="196">
        <v>0</v>
      </c>
      <c r="P98" s="196">
        <v>0.9</v>
      </c>
      <c r="Q98" s="196">
        <v>0.16</v>
      </c>
      <c r="R98" s="196">
        <v>0.34</v>
      </c>
      <c r="S98" s="196">
        <v>4.2300000000000004</v>
      </c>
      <c r="T98" s="196">
        <v>0</v>
      </c>
      <c r="U98" s="196">
        <v>0.85</v>
      </c>
      <c r="V98" s="196">
        <v>0.21</v>
      </c>
      <c r="W98" s="196">
        <v>1.3</v>
      </c>
      <c r="X98" s="196">
        <v>1</v>
      </c>
      <c r="Y98" s="196">
        <v>0</v>
      </c>
      <c r="Z98" s="196">
        <v>2.58</v>
      </c>
      <c r="AA98" s="196">
        <v>0.78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12.53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87.01</v>
      </c>
      <c r="AP98" s="196">
        <v>57.1</v>
      </c>
      <c r="AQ98" s="196">
        <v>0</v>
      </c>
      <c r="AR98" s="196">
        <v>0</v>
      </c>
      <c r="AS98" s="196">
        <v>0</v>
      </c>
      <c r="AT98" s="196">
        <v>26.9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0.29616999999999982</v>
      </c>
      <c r="D99">
        <f t="shared" si="0"/>
        <v>0</v>
      </c>
      <c r="E99">
        <f t="shared" si="0"/>
        <v>0</v>
      </c>
      <c r="F99">
        <f t="shared" si="0"/>
        <v>9.1885000000000022E-2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9.5299999999999691E-3</v>
      </c>
      <c r="L99">
        <f t="shared" si="0"/>
        <v>3.580160000000002</v>
      </c>
      <c r="M99">
        <f t="shared" si="0"/>
        <v>1.1040000000000017E-2</v>
      </c>
      <c r="N99">
        <f t="shared" si="0"/>
        <v>2.9039999999999941E-2</v>
      </c>
      <c r="O99">
        <f t="shared" si="0"/>
        <v>0</v>
      </c>
      <c r="P99">
        <f t="shared" si="0"/>
        <v>2.1600000000000015E-2</v>
      </c>
      <c r="Q99">
        <f t="shared" si="0"/>
        <v>3.4699999999999996E-3</v>
      </c>
      <c r="R99">
        <f t="shared" si="0"/>
        <v>2.2045000000000061E-2</v>
      </c>
      <c r="S99">
        <f t="shared" si="0"/>
        <v>7.9739999999999908E-2</v>
      </c>
      <c r="T99">
        <f t="shared" si="0"/>
        <v>0</v>
      </c>
      <c r="U99">
        <f t="shared" si="0"/>
        <v>2.0399999999999988E-2</v>
      </c>
      <c r="V99">
        <f t="shared" si="0"/>
        <v>1.2727500000000017E-2</v>
      </c>
      <c r="W99">
        <f t="shared" si="0"/>
        <v>4.5192500000000073E-2</v>
      </c>
      <c r="X99">
        <f t="shared" si="0"/>
        <v>2.4E-2</v>
      </c>
      <c r="Y99">
        <f t="shared" si="0"/>
        <v>0</v>
      </c>
      <c r="Z99">
        <f t="shared" si="0"/>
        <v>0.11472249999999969</v>
      </c>
      <c r="AA99">
        <f t="shared" si="0"/>
        <v>3.7495000000000021E-2</v>
      </c>
      <c r="AB99">
        <f t="shared" si="0"/>
        <v>0</v>
      </c>
      <c r="AC99">
        <f t="shared" si="0"/>
        <v>3.2789999999999972E-2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0.21282249999999966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2.0882400000000039</v>
      </c>
      <c r="AP99">
        <f t="shared" si="0"/>
        <v>1.370400000000001</v>
      </c>
      <c r="AQ99">
        <f t="shared" si="0"/>
        <v>0</v>
      </c>
      <c r="AR99">
        <f t="shared" si="0"/>
        <v>0</v>
      </c>
      <c r="AS99">
        <f t="shared" si="0"/>
        <v>0.39315750000000055</v>
      </c>
      <c r="AT99">
        <f t="shared" si="0"/>
        <v>0.63756000000000035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-60</v>
      </c>
      <c r="G3" s="82">
        <v>-60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60</v>
      </c>
      <c r="AF3" s="82">
        <v>0</v>
      </c>
      <c r="AG3" s="82">
        <v>0</v>
      </c>
      <c r="AH3" s="82">
        <v>0</v>
      </c>
      <c r="AI3" s="82">
        <v>60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60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-60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600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600</v>
      </c>
      <c r="DF3" s="81">
        <f>AR3+AU3+BB3+BI3+BP3</f>
        <v>60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-60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-3</v>
      </c>
      <c r="D4" s="82">
        <v>0</v>
      </c>
      <c r="E4" s="82">
        <v>0</v>
      </c>
      <c r="F4" s="82">
        <v>-35</v>
      </c>
      <c r="G4" s="82">
        <v>-38</v>
      </c>
      <c r="H4" s="76"/>
      <c r="I4" s="31">
        <v>2</v>
      </c>
      <c r="J4" s="82">
        <v>3</v>
      </c>
      <c r="K4" s="82">
        <v>0</v>
      </c>
      <c r="L4" s="82">
        <v>0</v>
      </c>
      <c r="M4" s="82">
        <v>0</v>
      </c>
      <c r="N4" s="82">
        <v>3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35</v>
      </c>
      <c r="AF4" s="82">
        <v>0</v>
      </c>
      <c r="AG4" s="82">
        <v>0</v>
      </c>
      <c r="AH4" s="82">
        <v>0</v>
      </c>
      <c r="AI4" s="82">
        <v>35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3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-3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35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-35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30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30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350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350</v>
      </c>
      <c r="DF4" s="81">
        <f t="shared" ref="DF4:DF67" si="31">AR4+AU4+BB4+BI4+BP4</f>
        <v>38</v>
      </c>
      <c r="DG4" s="81">
        <f t="shared" ref="DG4:DG67" si="32">AY4+AN4+BC4+BJ4+BQ4</f>
        <v>-3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-35</v>
      </c>
      <c r="DK4" s="84">
        <f t="shared" si="9"/>
        <v>0</v>
      </c>
    </row>
    <row r="5" spans="1:115" ht="15.75" thickBot="1">
      <c r="A5" s="76"/>
      <c r="B5" s="31">
        <v>3</v>
      </c>
      <c r="C5" s="82">
        <v>-3</v>
      </c>
      <c r="D5" s="82">
        <v>0</v>
      </c>
      <c r="E5" s="82">
        <v>0</v>
      </c>
      <c r="F5" s="82">
        <v>-34</v>
      </c>
      <c r="G5" s="82">
        <v>-37</v>
      </c>
      <c r="H5" s="76"/>
      <c r="I5" s="31">
        <v>3</v>
      </c>
      <c r="J5" s="82">
        <v>3</v>
      </c>
      <c r="K5" s="82">
        <v>0</v>
      </c>
      <c r="L5" s="82">
        <v>0</v>
      </c>
      <c r="M5" s="82">
        <v>0</v>
      </c>
      <c r="N5" s="82">
        <v>3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34</v>
      </c>
      <c r="AF5" s="82">
        <v>0</v>
      </c>
      <c r="AG5" s="82">
        <v>0</v>
      </c>
      <c r="AH5" s="82">
        <v>0</v>
      </c>
      <c r="AI5" s="82">
        <v>34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3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-3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34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-34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30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30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340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340</v>
      </c>
      <c r="DF5" s="81">
        <f t="shared" si="31"/>
        <v>37</v>
      </c>
      <c r="DG5" s="81">
        <f t="shared" si="32"/>
        <v>-3</v>
      </c>
      <c r="DH5" s="81">
        <f t="shared" si="33"/>
        <v>0</v>
      </c>
      <c r="DI5" s="81">
        <f t="shared" si="34"/>
        <v>0</v>
      </c>
      <c r="DJ5" s="81">
        <f t="shared" si="35"/>
        <v>-34</v>
      </c>
      <c r="DK5" s="84">
        <f t="shared" si="9"/>
        <v>0</v>
      </c>
    </row>
    <row r="6" spans="1:115" ht="15.75" thickBot="1">
      <c r="A6" s="76"/>
      <c r="B6" s="31">
        <v>4</v>
      </c>
      <c r="C6" s="82">
        <v>-9.3140000000000001</v>
      </c>
      <c r="D6" s="82">
        <v>0</v>
      </c>
      <c r="E6" s="82">
        <v>0</v>
      </c>
      <c r="F6" s="82">
        <v>-12.686</v>
      </c>
      <c r="G6" s="82">
        <v>-22</v>
      </c>
      <c r="H6" s="76"/>
      <c r="I6" s="31">
        <v>4</v>
      </c>
      <c r="J6" s="82">
        <v>9.3140000000000001</v>
      </c>
      <c r="K6" s="82">
        <v>0</v>
      </c>
      <c r="L6" s="82">
        <v>0</v>
      </c>
      <c r="M6" s="82">
        <v>0</v>
      </c>
      <c r="N6" s="82">
        <v>9.3140000000000001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12.686</v>
      </c>
      <c r="AF6" s="82">
        <v>0</v>
      </c>
      <c r="AG6" s="82">
        <v>0</v>
      </c>
      <c r="AH6" s="82">
        <v>0</v>
      </c>
      <c r="AI6" s="82">
        <v>12.686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9.3140000000000001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-9.3140000000000001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12.686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-12.686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93.14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93.14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126.86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126.86</v>
      </c>
      <c r="DF6" s="81">
        <f t="shared" si="31"/>
        <v>22</v>
      </c>
      <c r="DG6" s="81">
        <f t="shared" si="32"/>
        <v>-9.3140000000000001</v>
      </c>
      <c r="DH6" s="81">
        <f t="shared" si="33"/>
        <v>0</v>
      </c>
      <c r="DI6" s="81">
        <f t="shared" si="34"/>
        <v>0</v>
      </c>
      <c r="DJ6" s="81">
        <f t="shared" si="35"/>
        <v>-12.686</v>
      </c>
      <c r="DK6" s="84">
        <f t="shared" si="9"/>
        <v>0</v>
      </c>
    </row>
    <row r="7" spans="1:115" ht="15.75" thickBot="1">
      <c r="A7" s="76"/>
      <c r="B7" s="31">
        <v>5</v>
      </c>
      <c r="C7" s="82">
        <v>-7.1970000000000001</v>
      </c>
      <c r="D7" s="82">
        <v>0</v>
      </c>
      <c r="E7" s="82">
        <v>0</v>
      </c>
      <c r="F7" s="82">
        <v>-9.8030000000000008</v>
      </c>
      <c r="G7" s="82">
        <v>-17</v>
      </c>
      <c r="H7" s="76"/>
      <c r="I7" s="31">
        <v>5</v>
      </c>
      <c r="J7" s="82">
        <v>7.1970000000000001</v>
      </c>
      <c r="K7" s="82">
        <v>0</v>
      </c>
      <c r="L7" s="82">
        <v>0</v>
      </c>
      <c r="M7" s="82">
        <v>0</v>
      </c>
      <c r="N7" s="82">
        <v>7.1970000000000001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9.8030000000000008</v>
      </c>
      <c r="AF7" s="82">
        <v>0</v>
      </c>
      <c r="AG7" s="82">
        <v>0</v>
      </c>
      <c r="AH7" s="82">
        <v>0</v>
      </c>
      <c r="AI7" s="82">
        <v>9.8030000000000008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7.1970000000000001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-7.1970000000000001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9.8030000000000008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-9.8030000000000008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71.97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71.97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98.03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98.03</v>
      </c>
      <c r="DF7" s="81">
        <f t="shared" si="31"/>
        <v>17</v>
      </c>
      <c r="DG7" s="81">
        <f t="shared" si="32"/>
        <v>-7.1970000000000001</v>
      </c>
      <c r="DH7" s="81">
        <f t="shared" si="33"/>
        <v>0</v>
      </c>
      <c r="DI7" s="81">
        <f t="shared" si="34"/>
        <v>0</v>
      </c>
      <c r="DJ7" s="81">
        <f t="shared" si="35"/>
        <v>-9.8030000000000008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-7.6210000000000004</v>
      </c>
      <c r="D21" s="82">
        <v>0</v>
      </c>
      <c r="E21" s="82">
        <v>0</v>
      </c>
      <c r="F21" s="82">
        <v>-10.379</v>
      </c>
      <c r="G21" s="82">
        <v>-18</v>
      </c>
      <c r="H21" s="76"/>
      <c r="I21" s="31">
        <v>19</v>
      </c>
      <c r="J21" s="82">
        <v>7.6210000000000004</v>
      </c>
      <c r="K21" s="82">
        <v>0</v>
      </c>
      <c r="L21" s="82">
        <v>0</v>
      </c>
      <c r="M21" s="82">
        <v>0</v>
      </c>
      <c r="N21" s="82">
        <v>7.6210000000000004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10.379</v>
      </c>
      <c r="AF21" s="82">
        <v>0</v>
      </c>
      <c r="AG21" s="82">
        <v>0</v>
      </c>
      <c r="AH21" s="82">
        <v>0</v>
      </c>
      <c r="AI21" s="82">
        <v>10.379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7.6210000000000004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-7.6210000000000004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10.379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-10.379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76.210000000000008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76.210000000000008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103.78999999999999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103.78999999999999</v>
      </c>
      <c r="DF21" s="81">
        <f t="shared" si="31"/>
        <v>18</v>
      </c>
      <c r="DG21" s="81">
        <f t="shared" si="32"/>
        <v>-7.6210000000000004</v>
      </c>
      <c r="DH21" s="81">
        <f t="shared" si="33"/>
        <v>0</v>
      </c>
      <c r="DI21" s="81">
        <f t="shared" si="34"/>
        <v>0</v>
      </c>
      <c r="DJ21" s="81">
        <f t="shared" si="35"/>
        <v>-10.379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-15.664</v>
      </c>
      <c r="D22" s="82">
        <v>0</v>
      </c>
      <c r="E22" s="82">
        <v>0</v>
      </c>
      <c r="F22" s="82">
        <v>-21.335999999999999</v>
      </c>
      <c r="G22" s="82">
        <v>-37</v>
      </c>
      <c r="H22" s="76"/>
      <c r="I22" s="31">
        <v>20</v>
      </c>
      <c r="J22" s="82">
        <v>15.664</v>
      </c>
      <c r="K22" s="82">
        <v>0</v>
      </c>
      <c r="L22" s="82">
        <v>0</v>
      </c>
      <c r="M22" s="82">
        <v>0</v>
      </c>
      <c r="N22" s="82">
        <v>15.664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21.335999999999999</v>
      </c>
      <c r="AF22" s="82">
        <v>0</v>
      </c>
      <c r="AG22" s="82">
        <v>0</v>
      </c>
      <c r="AH22" s="82">
        <v>0</v>
      </c>
      <c r="AI22" s="82">
        <v>21.335999999999999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15.664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-15.664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21.335999999999999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-21.335999999999999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156.63999999999999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156.63999999999999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213.35999999999999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213.35999999999999</v>
      </c>
      <c r="DF22" s="81">
        <f t="shared" si="31"/>
        <v>37</v>
      </c>
      <c r="DG22" s="81">
        <f t="shared" si="32"/>
        <v>-15.664</v>
      </c>
      <c r="DH22" s="81">
        <f t="shared" si="33"/>
        <v>0</v>
      </c>
      <c r="DI22" s="81">
        <f t="shared" si="34"/>
        <v>0</v>
      </c>
      <c r="DJ22" s="81">
        <f t="shared" si="35"/>
        <v>-21.335999999999999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-21.591999999999999</v>
      </c>
      <c r="D23" s="82">
        <v>0</v>
      </c>
      <c r="E23" s="82">
        <v>0</v>
      </c>
      <c r="F23" s="82">
        <v>-29.408000000000001</v>
      </c>
      <c r="G23" s="82">
        <v>-51</v>
      </c>
      <c r="H23" s="76"/>
      <c r="I23" s="31">
        <v>21</v>
      </c>
      <c r="J23" s="82">
        <v>21.591999999999999</v>
      </c>
      <c r="K23" s="82">
        <v>0</v>
      </c>
      <c r="L23" s="82">
        <v>0</v>
      </c>
      <c r="M23" s="82">
        <v>0</v>
      </c>
      <c r="N23" s="82">
        <v>21.591999999999999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29.408000000000001</v>
      </c>
      <c r="AF23" s="82">
        <v>0</v>
      </c>
      <c r="AG23" s="82">
        <v>0</v>
      </c>
      <c r="AH23" s="82">
        <v>0</v>
      </c>
      <c r="AI23" s="82">
        <v>29.408000000000001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21.591999999999999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-21.591999999999999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29.408000000000001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-29.408000000000001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215.92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215.92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294.08000000000004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294.08000000000004</v>
      </c>
      <c r="DF23" s="81">
        <f t="shared" si="31"/>
        <v>51</v>
      </c>
      <c r="DG23" s="81">
        <f t="shared" si="32"/>
        <v>-21.591999999999999</v>
      </c>
      <c r="DH23" s="81">
        <f t="shared" si="33"/>
        <v>0</v>
      </c>
      <c r="DI23" s="81">
        <f t="shared" si="34"/>
        <v>0</v>
      </c>
      <c r="DJ23" s="81">
        <f t="shared" si="35"/>
        <v>-29.408000000000001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-29.635000000000002</v>
      </c>
      <c r="D24" s="82">
        <v>0</v>
      </c>
      <c r="E24" s="82">
        <v>0</v>
      </c>
      <c r="F24" s="82">
        <v>-40.365000000000002</v>
      </c>
      <c r="G24" s="82">
        <v>-70</v>
      </c>
      <c r="H24" s="76"/>
      <c r="I24" s="31">
        <v>22</v>
      </c>
      <c r="J24" s="82">
        <v>29.635000000000002</v>
      </c>
      <c r="K24" s="82">
        <v>0</v>
      </c>
      <c r="L24" s="82">
        <v>0</v>
      </c>
      <c r="M24" s="82">
        <v>0</v>
      </c>
      <c r="N24" s="82">
        <v>29.635000000000002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40.365000000000002</v>
      </c>
      <c r="AF24" s="82">
        <v>0</v>
      </c>
      <c r="AG24" s="82">
        <v>0</v>
      </c>
      <c r="AH24" s="82">
        <v>0</v>
      </c>
      <c r="AI24" s="82">
        <v>40.365000000000002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29.635000000000002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-29.635000000000002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40.365000000000002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-40.365000000000002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296.35000000000002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296.35000000000002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403.65000000000003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403.65000000000003</v>
      </c>
      <c r="DF24" s="81">
        <f t="shared" si="31"/>
        <v>70</v>
      </c>
      <c r="DG24" s="81">
        <f t="shared" si="32"/>
        <v>-29.635000000000002</v>
      </c>
      <c r="DH24" s="81">
        <f t="shared" si="33"/>
        <v>0</v>
      </c>
      <c r="DI24" s="81">
        <f t="shared" si="34"/>
        <v>0</v>
      </c>
      <c r="DJ24" s="81">
        <f t="shared" si="35"/>
        <v>-40.365000000000002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-40</v>
      </c>
      <c r="D25" s="82">
        <v>0</v>
      </c>
      <c r="E25" s="82">
        <v>0</v>
      </c>
      <c r="F25" s="82">
        <v>-65</v>
      </c>
      <c r="G25" s="82">
        <v>-105</v>
      </c>
      <c r="H25" s="76"/>
      <c r="I25" s="31">
        <v>23</v>
      </c>
      <c r="J25" s="82">
        <v>40</v>
      </c>
      <c r="K25" s="82">
        <v>0</v>
      </c>
      <c r="L25" s="82">
        <v>0</v>
      </c>
      <c r="M25" s="82">
        <v>0</v>
      </c>
      <c r="N25" s="82">
        <v>40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65</v>
      </c>
      <c r="AF25" s="82">
        <v>0</v>
      </c>
      <c r="AG25" s="82">
        <v>0</v>
      </c>
      <c r="AH25" s="82">
        <v>0</v>
      </c>
      <c r="AI25" s="82">
        <v>65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40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-40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65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-65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400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400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650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650</v>
      </c>
      <c r="DF25" s="81">
        <f t="shared" si="31"/>
        <v>105</v>
      </c>
      <c r="DG25" s="81">
        <f t="shared" si="32"/>
        <v>-40</v>
      </c>
      <c r="DH25" s="81">
        <f t="shared" si="33"/>
        <v>0</v>
      </c>
      <c r="DI25" s="81">
        <f t="shared" si="34"/>
        <v>0</v>
      </c>
      <c r="DJ25" s="81">
        <f t="shared" si="35"/>
        <v>-65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-25</v>
      </c>
      <c r="D26" s="82">
        <v>0</v>
      </c>
      <c r="E26" s="82">
        <v>0</v>
      </c>
      <c r="F26" s="82">
        <v>-115</v>
      </c>
      <c r="G26" s="82">
        <v>-140</v>
      </c>
      <c r="H26" s="76"/>
      <c r="I26" s="31">
        <v>24</v>
      </c>
      <c r="J26" s="82">
        <v>25</v>
      </c>
      <c r="K26" s="82">
        <v>0</v>
      </c>
      <c r="L26" s="82">
        <v>0</v>
      </c>
      <c r="M26" s="82">
        <v>0</v>
      </c>
      <c r="N26" s="82">
        <v>25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115</v>
      </c>
      <c r="AF26" s="82">
        <v>0</v>
      </c>
      <c r="AG26" s="82">
        <v>0</v>
      </c>
      <c r="AH26" s="82">
        <v>0</v>
      </c>
      <c r="AI26" s="82">
        <v>115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25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-25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115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-115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250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250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1150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1150</v>
      </c>
      <c r="DF26" s="81">
        <f t="shared" si="31"/>
        <v>140</v>
      </c>
      <c r="DG26" s="81">
        <f t="shared" si="32"/>
        <v>-25</v>
      </c>
      <c r="DH26" s="81">
        <f t="shared" si="33"/>
        <v>0</v>
      </c>
      <c r="DI26" s="81">
        <f t="shared" si="34"/>
        <v>0</v>
      </c>
      <c r="DJ26" s="81">
        <f t="shared" si="35"/>
        <v>-115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-251</v>
      </c>
      <c r="G27" s="82">
        <v>-251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251</v>
      </c>
      <c r="AF27" s="82">
        <v>0</v>
      </c>
      <c r="AG27" s="82">
        <v>0</v>
      </c>
      <c r="AH27" s="82">
        <v>0</v>
      </c>
      <c r="AI27" s="82">
        <v>251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251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-251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2510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2510</v>
      </c>
      <c r="DF27" s="81">
        <f t="shared" si="31"/>
        <v>251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-251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-243</v>
      </c>
      <c r="G28" s="82">
        <v>-243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243</v>
      </c>
      <c r="AF28" s="82">
        <v>0</v>
      </c>
      <c r="AG28" s="82">
        <v>0</v>
      </c>
      <c r="AH28" s="82">
        <v>0</v>
      </c>
      <c r="AI28" s="82">
        <v>243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243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-243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2430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2430</v>
      </c>
      <c r="DF28" s="81">
        <f t="shared" si="31"/>
        <v>243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-243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-262</v>
      </c>
      <c r="G29" s="82">
        <v>-262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-10</v>
      </c>
      <c r="N29" s="82">
        <v>-10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262</v>
      </c>
      <c r="AF29" s="82">
        <v>10</v>
      </c>
      <c r="AG29" s="82">
        <v>0</v>
      </c>
      <c r="AH29" s="82">
        <v>0</v>
      </c>
      <c r="AI29" s="82">
        <v>272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262</v>
      </c>
      <c r="BQ29" s="83">
        <f t="shared" si="3"/>
        <v>10</v>
      </c>
      <c r="BR29" s="83">
        <f t="shared" si="3"/>
        <v>0</v>
      </c>
      <c r="BS29" s="83">
        <f t="shared" si="3"/>
        <v>0</v>
      </c>
      <c r="BT29" s="83">
        <f t="shared" si="20"/>
        <v>-272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2620</v>
      </c>
      <c r="DA29" s="80">
        <f t="shared" si="8"/>
        <v>100</v>
      </c>
      <c r="DB29" s="80">
        <f t="shared" si="8"/>
        <v>0</v>
      </c>
      <c r="DC29" s="80">
        <f t="shared" si="8"/>
        <v>0</v>
      </c>
      <c r="DD29" s="80">
        <f t="shared" si="30"/>
        <v>2720</v>
      </c>
      <c r="DF29" s="81">
        <f t="shared" si="31"/>
        <v>262</v>
      </c>
      <c r="DG29" s="81">
        <f t="shared" si="32"/>
        <v>10</v>
      </c>
      <c r="DH29" s="81">
        <f t="shared" si="33"/>
        <v>0</v>
      </c>
      <c r="DI29" s="81">
        <f t="shared" si="34"/>
        <v>0</v>
      </c>
      <c r="DJ29" s="81">
        <f t="shared" si="35"/>
        <v>-272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-263</v>
      </c>
      <c r="G30" s="82">
        <v>-263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-30</v>
      </c>
      <c r="N30" s="82">
        <v>-30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263</v>
      </c>
      <c r="AF30" s="82">
        <v>30</v>
      </c>
      <c r="AG30" s="82">
        <v>0</v>
      </c>
      <c r="AH30" s="82">
        <v>0</v>
      </c>
      <c r="AI30" s="82">
        <v>293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263</v>
      </c>
      <c r="BQ30" s="83">
        <f t="shared" si="3"/>
        <v>30</v>
      </c>
      <c r="BR30" s="83">
        <f t="shared" si="3"/>
        <v>0</v>
      </c>
      <c r="BS30" s="83">
        <f t="shared" si="3"/>
        <v>0</v>
      </c>
      <c r="BT30" s="83">
        <f t="shared" si="20"/>
        <v>-293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2630</v>
      </c>
      <c r="DA30" s="80">
        <f t="shared" si="8"/>
        <v>300</v>
      </c>
      <c r="DB30" s="80">
        <f t="shared" si="8"/>
        <v>0</v>
      </c>
      <c r="DC30" s="80">
        <f t="shared" si="8"/>
        <v>0</v>
      </c>
      <c r="DD30" s="80">
        <f t="shared" si="30"/>
        <v>2930</v>
      </c>
      <c r="DF30" s="81">
        <f t="shared" si="31"/>
        <v>263</v>
      </c>
      <c r="DG30" s="81">
        <f t="shared" si="32"/>
        <v>30</v>
      </c>
      <c r="DH30" s="81">
        <f t="shared" si="33"/>
        <v>0</v>
      </c>
      <c r="DI30" s="81">
        <f t="shared" si="34"/>
        <v>0</v>
      </c>
      <c r="DJ30" s="81">
        <f t="shared" si="35"/>
        <v>-293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-265</v>
      </c>
      <c r="G31" s="82">
        <v>-265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-40</v>
      </c>
      <c r="N31" s="82">
        <v>-40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265</v>
      </c>
      <c r="AF31" s="82">
        <v>40</v>
      </c>
      <c r="AG31" s="82">
        <v>0</v>
      </c>
      <c r="AH31" s="82">
        <v>0</v>
      </c>
      <c r="AI31" s="82">
        <v>305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265</v>
      </c>
      <c r="BQ31" s="83">
        <f t="shared" si="3"/>
        <v>40</v>
      </c>
      <c r="BR31" s="83">
        <f t="shared" si="3"/>
        <v>0</v>
      </c>
      <c r="BS31" s="83">
        <f t="shared" si="3"/>
        <v>0</v>
      </c>
      <c r="BT31" s="83">
        <f t="shared" si="20"/>
        <v>-305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2650</v>
      </c>
      <c r="DA31" s="80">
        <f t="shared" si="8"/>
        <v>400</v>
      </c>
      <c r="DB31" s="80">
        <f t="shared" si="8"/>
        <v>0</v>
      </c>
      <c r="DC31" s="80">
        <f t="shared" si="8"/>
        <v>0</v>
      </c>
      <c r="DD31" s="80">
        <f t="shared" si="30"/>
        <v>3050</v>
      </c>
      <c r="DF31" s="81">
        <f t="shared" si="31"/>
        <v>265</v>
      </c>
      <c r="DG31" s="81">
        <f t="shared" si="32"/>
        <v>40</v>
      </c>
      <c r="DH31" s="81">
        <f t="shared" si="33"/>
        <v>0</v>
      </c>
      <c r="DI31" s="81">
        <f t="shared" si="34"/>
        <v>0</v>
      </c>
      <c r="DJ31" s="81">
        <f t="shared" si="35"/>
        <v>-305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-246</v>
      </c>
      <c r="G32" s="82">
        <v>-246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-50</v>
      </c>
      <c r="N32" s="82">
        <v>-50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246</v>
      </c>
      <c r="AF32" s="82">
        <v>50</v>
      </c>
      <c r="AG32" s="82">
        <v>0</v>
      </c>
      <c r="AH32" s="82">
        <v>0</v>
      </c>
      <c r="AI32" s="82">
        <v>296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246</v>
      </c>
      <c r="BQ32" s="83">
        <f t="shared" si="3"/>
        <v>50</v>
      </c>
      <c r="BR32" s="83">
        <f t="shared" si="3"/>
        <v>0</v>
      </c>
      <c r="BS32" s="83">
        <f t="shared" si="3"/>
        <v>0</v>
      </c>
      <c r="BT32" s="83">
        <f t="shared" si="20"/>
        <v>-296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2460</v>
      </c>
      <c r="DA32" s="80">
        <f t="shared" si="8"/>
        <v>500</v>
      </c>
      <c r="DB32" s="80">
        <f t="shared" si="8"/>
        <v>0</v>
      </c>
      <c r="DC32" s="80">
        <f t="shared" si="8"/>
        <v>0</v>
      </c>
      <c r="DD32" s="80">
        <f t="shared" si="30"/>
        <v>2960</v>
      </c>
      <c r="DF32" s="81">
        <f t="shared" si="31"/>
        <v>246</v>
      </c>
      <c r="DG32" s="81">
        <f t="shared" si="32"/>
        <v>50</v>
      </c>
      <c r="DH32" s="81">
        <f t="shared" si="33"/>
        <v>0</v>
      </c>
      <c r="DI32" s="81">
        <f t="shared" si="34"/>
        <v>0</v>
      </c>
      <c r="DJ32" s="81">
        <f t="shared" si="35"/>
        <v>-296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-227</v>
      </c>
      <c r="G33" s="82">
        <v>-227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-40</v>
      </c>
      <c r="N33" s="82">
        <v>-40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227</v>
      </c>
      <c r="AF33" s="82">
        <v>40</v>
      </c>
      <c r="AG33" s="82">
        <v>0</v>
      </c>
      <c r="AH33" s="82">
        <v>0</v>
      </c>
      <c r="AI33" s="82">
        <v>267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227</v>
      </c>
      <c r="BQ33" s="83">
        <f t="shared" si="3"/>
        <v>40</v>
      </c>
      <c r="BR33" s="83">
        <f t="shared" si="3"/>
        <v>0</v>
      </c>
      <c r="BS33" s="83">
        <f t="shared" si="3"/>
        <v>0</v>
      </c>
      <c r="BT33" s="83">
        <f t="shared" si="20"/>
        <v>-267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2270</v>
      </c>
      <c r="DA33" s="80">
        <f t="shared" si="8"/>
        <v>400</v>
      </c>
      <c r="DB33" s="80">
        <f t="shared" si="8"/>
        <v>0</v>
      </c>
      <c r="DC33" s="80">
        <f t="shared" si="8"/>
        <v>0</v>
      </c>
      <c r="DD33" s="80">
        <f t="shared" si="30"/>
        <v>2670</v>
      </c>
      <c r="DF33" s="81">
        <f t="shared" si="31"/>
        <v>227</v>
      </c>
      <c r="DG33" s="81">
        <f t="shared" si="32"/>
        <v>40</v>
      </c>
      <c r="DH33" s="81">
        <f t="shared" si="33"/>
        <v>0</v>
      </c>
      <c r="DI33" s="81">
        <f t="shared" si="34"/>
        <v>0</v>
      </c>
      <c r="DJ33" s="81">
        <f t="shared" si="35"/>
        <v>-267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-238</v>
      </c>
      <c r="G34" s="82">
        <v>-238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-45</v>
      </c>
      <c r="N34" s="82">
        <v>-45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238</v>
      </c>
      <c r="AF34" s="82">
        <v>45</v>
      </c>
      <c r="AG34" s="82">
        <v>0</v>
      </c>
      <c r="AH34" s="82">
        <v>0</v>
      </c>
      <c r="AI34" s="82">
        <v>283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238</v>
      </c>
      <c r="BQ34" s="83">
        <f t="shared" si="3"/>
        <v>45</v>
      </c>
      <c r="BR34" s="83">
        <f t="shared" si="3"/>
        <v>0</v>
      </c>
      <c r="BS34" s="83">
        <f t="shared" si="3"/>
        <v>0</v>
      </c>
      <c r="BT34" s="83">
        <f t="shared" si="20"/>
        <v>-283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2380</v>
      </c>
      <c r="DA34" s="80">
        <f t="shared" si="8"/>
        <v>450</v>
      </c>
      <c r="DB34" s="80">
        <f t="shared" si="8"/>
        <v>0</v>
      </c>
      <c r="DC34" s="80">
        <f t="shared" si="8"/>
        <v>0</v>
      </c>
      <c r="DD34" s="80">
        <f t="shared" si="30"/>
        <v>2830</v>
      </c>
      <c r="DF34" s="81">
        <f t="shared" si="31"/>
        <v>238</v>
      </c>
      <c r="DG34" s="81">
        <f t="shared" si="32"/>
        <v>45</v>
      </c>
      <c r="DH34" s="81">
        <f t="shared" si="33"/>
        <v>0</v>
      </c>
      <c r="DI34" s="81">
        <f t="shared" si="34"/>
        <v>0</v>
      </c>
      <c r="DJ34" s="81">
        <f t="shared" si="35"/>
        <v>-283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-199</v>
      </c>
      <c r="G35" s="82">
        <v>-199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199</v>
      </c>
      <c r="AF35" s="82">
        <v>0</v>
      </c>
      <c r="AG35" s="82">
        <v>0</v>
      </c>
      <c r="AH35" s="82">
        <v>0</v>
      </c>
      <c r="AI35" s="82">
        <v>199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199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-199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1990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1990</v>
      </c>
      <c r="DF35" s="81">
        <f t="shared" si="31"/>
        <v>199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-199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-204</v>
      </c>
      <c r="G36" s="82">
        <v>-204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204</v>
      </c>
      <c r="AF36" s="82">
        <v>0</v>
      </c>
      <c r="AG36" s="82">
        <v>0</v>
      </c>
      <c r="AH36" s="82">
        <v>0</v>
      </c>
      <c r="AI36" s="82">
        <v>204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204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-204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2040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2040</v>
      </c>
      <c r="DF36" s="81">
        <f t="shared" si="31"/>
        <v>204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-204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-187</v>
      </c>
      <c r="G37" s="82">
        <v>-187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187</v>
      </c>
      <c r="AF37" s="82">
        <v>0</v>
      </c>
      <c r="AG37" s="82">
        <v>0</v>
      </c>
      <c r="AH37" s="82">
        <v>0</v>
      </c>
      <c r="AI37" s="82">
        <v>187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187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-187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1870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1870</v>
      </c>
      <c r="DF37" s="81">
        <f t="shared" si="31"/>
        <v>187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-187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-9</v>
      </c>
      <c r="D38" s="82">
        <v>0</v>
      </c>
      <c r="E38" s="82">
        <v>0</v>
      </c>
      <c r="F38" s="82">
        <v>-125</v>
      </c>
      <c r="G38" s="82">
        <v>-134</v>
      </c>
      <c r="H38" s="76"/>
      <c r="I38" s="31">
        <v>36</v>
      </c>
      <c r="J38" s="82">
        <v>9</v>
      </c>
      <c r="K38" s="82">
        <v>0</v>
      </c>
      <c r="L38" s="82">
        <v>0</v>
      </c>
      <c r="M38" s="82">
        <v>0</v>
      </c>
      <c r="N38" s="82">
        <v>9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125</v>
      </c>
      <c r="AF38" s="82">
        <v>0</v>
      </c>
      <c r="AG38" s="82">
        <v>0</v>
      </c>
      <c r="AH38" s="82">
        <v>0</v>
      </c>
      <c r="AI38" s="82">
        <v>125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9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-9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125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-125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90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90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1250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1250</v>
      </c>
      <c r="DF38" s="81">
        <f t="shared" si="31"/>
        <v>134</v>
      </c>
      <c r="DG38" s="81">
        <f t="shared" si="32"/>
        <v>-9</v>
      </c>
      <c r="DH38" s="81">
        <f t="shared" si="33"/>
        <v>0</v>
      </c>
      <c r="DI38" s="81">
        <f t="shared" si="34"/>
        <v>0</v>
      </c>
      <c r="DJ38" s="81">
        <f t="shared" si="35"/>
        <v>-125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-5</v>
      </c>
      <c r="D39" s="82">
        <v>0</v>
      </c>
      <c r="E39" s="82">
        <v>0</v>
      </c>
      <c r="F39" s="82">
        <v>-115</v>
      </c>
      <c r="G39" s="82">
        <v>-120</v>
      </c>
      <c r="H39" s="76"/>
      <c r="I39" s="31">
        <v>37</v>
      </c>
      <c r="J39" s="82">
        <v>5</v>
      </c>
      <c r="K39" s="82">
        <v>0</v>
      </c>
      <c r="L39" s="82">
        <v>0</v>
      </c>
      <c r="M39" s="82">
        <v>0</v>
      </c>
      <c r="N39" s="82">
        <v>5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115</v>
      </c>
      <c r="AF39" s="82">
        <v>0</v>
      </c>
      <c r="AG39" s="82">
        <v>0</v>
      </c>
      <c r="AH39" s="82">
        <v>0</v>
      </c>
      <c r="AI39" s="82">
        <v>115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5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-5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115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-115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50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50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1150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1150</v>
      </c>
      <c r="DF39" s="81">
        <f t="shared" si="31"/>
        <v>120</v>
      </c>
      <c r="DG39" s="81">
        <f t="shared" si="32"/>
        <v>-5</v>
      </c>
      <c r="DH39" s="81">
        <f t="shared" si="33"/>
        <v>0</v>
      </c>
      <c r="DI39" s="81">
        <f t="shared" si="34"/>
        <v>0</v>
      </c>
      <c r="DJ39" s="81">
        <f t="shared" si="35"/>
        <v>-115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-139</v>
      </c>
      <c r="G40" s="82">
        <v>-139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139</v>
      </c>
      <c r="AF40" s="82">
        <v>0</v>
      </c>
      <c r="AG40" s="82">
        <v>0</v>
      </c>
      <c r="AH40" s="82">
        <v>0</v>
      </c>
      <c r="AI40" s="82">
        <v>139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139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-139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1390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1390</v>
      </c>
      <c r="DF40" s="81">
        <f t="shared" si="31"/>
        <v>139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-139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-149</v>
      </c>
      <c r="G41" s="82">
        <v>-149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149</v>
      </c>
      <c r="AF41" s="82">
        <v>0</v>
      </c>
      <c r="AG41" s="82">
        <v>0</v>
      </c>
      <c r="AH41" s="82">
        <v>0</v>
      </c>
      <c r="AI41" s="82">
        <v>149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149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-149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1490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1490</v>
      </c>
      <c r="DF41" s="81">
        <f t="shared" si="31"/>
        <v>149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-149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-161</v>
      </c>
      <c r="G42" s="82">
        <v>-161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161</v>
      </c>
      <c r="AF42" s="82">
        <v>0</v>
      </c>
      <c r="AG42" s="82">
        <v>0</v>
      </c>
      <c r="AH42" s="82">
        <v>0</v>
      </c>
      <c r="AI42" s="82">
        <v>161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161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-161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1610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1610</v>
      </c>
      <c r="DF42" s="81">
        <f t="shared" si="31"/>
        <v>161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-161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-31.984000000000002</v>
      </c>
      <c r="G55" s="82">
        <v>-31.984000000000002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-5</v>
      </c>
      <c r="N55" s="82">
        <v>-5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31.984000000000002</v>
      </c>
      <c r="AF55" s="82">
        <v>5</v>
      </c>
      <c r="AG55" s="82">
        <v>0</v>
      </c>
      <c r="AH55" s="82">
        <v>0</v>
      </c>
      <c r="AI55" s="82">
        <v>36.984000000000002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31.984000000000002</v>
      </c>
      <c r="BQ55" s="83">
        <f t="shared" si="3"/>
        <v>5</v>
      </c>
      <c r="BR55" s="83">
        <f t="shared" si="3"/>
        <v>0</v>
      </c>
      <c r="BS55" s="83">
        <f t="shared" si="3"/>
        <v>0</v>
      </c>
      <c r="BT55" s="83">
        <f t="shared" si="20"/>
        <v>-36.984000000000002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319.84000000000003</v>
      </c>
      <c r="DA55" s="80">
        <f t="shared" si="8"/>
        <v>50</v>
      </c>
      <c r="DB55" s="80">
        <f t="shared" si="8"/>
        <v>0</v>
      </c>
      <c r="DC55" s="80">
        <f t="shared" si="8"/>
        <v>0</v>
      </c>
      <c r="DD55" s="80">
        <f t="shared" si="30"/>
        <v>369.84000000000003</v>
      </c>
      <c r="DF55" s="81">
        <f t="shared" si="31"/>
        <v>31.984000000000002</v>
      </c>
      <c r="DG55" s="81">
        <f t="shared" si="32"/>
        <v>5</v>
      </c>
      <c r="DH55" s="81">
        <f t="shared" si="33"/>
        <v>0</v>
      </c>
      <c r="DI55" s="81">
        <f t="shared" si="34"/>
        <v>0</v>
      </c>
      <c r="DJ55" s="81">
        <f t="shared" si="35"/>
        <v>-36.984000000000002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-62.304000000000002</v>
      </c>
      <c r="G56" s="82">
        <v>-62.304000000000002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62.304000000000002</v>
      </c>
      <c r="AF56" s="82">
        <v>0</v>
      </c>
      <c r="AG56" s="82">
        <v>0</v>
      </c>
      <c r="AH56" s="82">
        <v>0</v>
      </c>
      <c r="AI56" s="82">
        <v>62.304000000000002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62.304000000000002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-62.304000000000002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623.04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623.04</v>
      </c>
      <c r="DF56" s="81">
        <f t="shared" si="31"/>
        <v>62.304000000000002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-62.304000000000002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-15.016</v>
      </c>
      <c r="G57" s="82">
        <v>-15.016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15.016</v>
      </c>
      <c r="AF57" s="82">
        <v>0</v>
      </c>
      <c r="AG57" s="82">
        <v>0</v>
      </c>
      <c r="AH57" s="82">
        <v>0</v>
      </c>
      <c r="AI57" s="82">
        <v>15.016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15.016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-15.016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150.16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150.16</v>
      </c>
      <c r="DF57" s="81">
        <f t="shared" si="31"/>
        <v>15.016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-15.016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-123.71299999999999</v>
      </c>
      <c r="G64" s="82">
        <v>-123.71299999999999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-70</v>
      </c>
      <c r="N64" s="82">
        <v>-70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123.71299999999999</v>
      </c>
      <c r="AF64" s="82">
        <v>70</v>
      </c>
      <c r="AG64" s="82">
        <v>0</v>
      </c>
      <c r="AH64" s="82">
        <v>0</v>
      </c>
      <c r="AI64" s="82">
        <v>193.71299999999999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123.71299999999999</v>
      </c>
      <c r="BQ64" s="83">
        <f t="shared" si="3"/>
        <v>70</v>
      </c>
      <c r="BR64" s="83">
        <f t="shared" si="3"/>
        <v>0</v>
      </c>
      <c r="BS64" s="83">
        <f t="shared" si="3"/>
        <v>0</v>
      </c>
      <c r="BT64" s="83">
        <f t="shared" si="20"/>
        <v>-193.71299999999999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1237.1299999999999</v>
      </c>
      <c r="DA64" s="80">
        <f t="shared" si="8"/>
        <v>700</v>
      </c>
      <c r="DB64" s="80">
        <f t="shared" si="8"/>
        <v>0</v>
      </c>
      <c r="DC64" s="80">
        <f t="shared" si="8"/>
        <v>0</v>
      </c>
      <c r="DD64" s="80">
        <f t="shared" si="30"/>
        <v>1937.1299999999999</v>
      </c>
      <c r="DF64" s="81">
        <f t="shared" si="31"/>
        <v>123.71299999999999</v>
      </c>
      <c r="DG64" s="81">
        <f t="shared" si="32"/>
        <v>70</v>
      </c>
      <c r="DH64" s="81">
        <f t="shared" si="33"/>
        <v>0</v>
      </c>
      <c r="DI64" s="81">
        <f t="shared" si="34"/>
        <v>0</v>
      </c>
      <c r="DJ64" s="81">
        <f t="shared" si="35"/>
        <v>-193.71299999999999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-113.18600000000001</v>
      </c>
      <c r="G65" s="82">
        <v>-113.18600000000001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-70.129000000000005</v>
      </c>
      <c r="N65" s="82">
        <v>-70.129000000000005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113.18600000000001</v>
      </c>
      <c r="AF65" s="82">
        <v>70.129000000000005</v>
      </c>
      <c r="AG65" s="82">
        <v>0</v>
      </c>
      <c r="AH65" s="82">
        <v>0</v>
      </c>
      <c r="AI65" s="82">
        <v>183.315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113.18600000000001</v>
      </c>
      <c r="BQ65" s="83">
        <f t="shared" si="3"/>
        <v>70.129000000000005</v>
      </c>
      <c r="BR65" s="83">
        <f t="shared" si="3"/>
        <v>0</v>
      </c>
      <c r="BS65" s="83">
        <f t="shared" si="3"/>
        <v>0</v>
      </c>
      <c r="BT65" s="83">
        <f t="shared" si="20"/>
        <v>-183.315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1131.8600000000001</v>
      </c>
      <c r="DA65" s="80">
        <f t="shared" si="8"/>
        <v>701.29000000000008</v>
      </c>
      <c r="DB65" s="80">
        <f t="shared" si="8"/>
        <v>0</v>
      </c>
      <c r="DC65" s="80">
        <f t="shared" si="8"/>
        <v>0</v>
      </c>
      <c r="DD65" s="80">
        <f t="shared" si="30"/>
        <v>1833.15</v>
      </c>
      <c r="DF65" s="81">
        <f t="shared" si="31"/>
        <v>113.18600000000001</v>
      </c>
      <c r="DG65" s="81">
        <f t="shared" si="32"/>
        <v>70.129000000000005</v>
      </c>
      <c r="DH65" s="81">
        <f t="shared" si="33"/>
        <v>0</v>
      </c>
      <c r="DI65" s="81">
        <f t="shared" si="34"/>
        <v>0</v>
      </c>
      <c r="DJ65" s="81">
        <f t="shared" si="35"/>
        <v>-183.315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-107.759</v>
      </c>
      <c r="G66" s="82">
        <v>-107.759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-66.766000000000005</v>
      </c>
      <c r="N66" s="82">
        <v>-66.766000000000005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107.759</v>
      </c>
      <c r="AF66" s="82">
        <v>66.766000000000005</v>
      </c>
      <c r="AG66" s="82">
        <v>0</v>
      </c>
      <c r="AH66" s="82">
        <v>0</v>
      </c>
      <c r="AI66" s="82">
        <v>174.52500000000001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107.759</v>
      </c>
      <c r="BQ66" s="83">
        <f t="shared" si="3"/>
        <v>66.766000000000005</v>
      </c>
      <c r="BR66" s="83">
        <f t="shared" si="3"/>
        <v>0</v>
      </c>
      <c r="BS66" s="83">
        <f t="shared" si="3"/>
        <v>0</v>
      </c>
      <c r="BT66" s="83">
        <f t="shared" si="20"/>
        <v>-174.52500000000001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1077.5899999999999</v>
      </c>
      <c r="DA66" s="80">
        <f t="shared" si="8"/>
        <v>667.66000000000008</v>
      </c>
      <c r="DB66" s="80">
        <f t="shared" si="8"/>
        <v>0</v>
      </c>
      <c r="DC66" s="80">
        <f t="shared" si="8"/>
        <v>0</v>
      </c>
      <c r="DD66" s="80">
        <f t="shared" si="30"/>
        <v>1745.25</v>
      </c>
      <c r="DF66" s="81">
        <f t="shared" si="31"/>
        <v>107.759</v>
      </c>
      <c r="DG66" s="81">
        <f t="shared" si="32"/>
        <v>66.766000000000005</v>
      </c>
      <c r="DH66" s="81">
        <f t="shared" si="33"/>
        <v>0</v>
      </c>
      <c r="DI66" s="81">
        <f t="shared" si="34"/>
        <v>0</v>
      </c>
      <c r="DJ66" s="81">
        <f t="shared" si="35"/>
        <v>-174.52500000000001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-101.126</v>
      </c>
      <c r="G67" s="82">
        <v>-101.126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-62.656999999999996</v>
      </c>
      <c r="N67" s="82">
        <v>-62.656999999999996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101.126</v>
      </c>
      <c r="AF67" s="82">
        <v>62.656999999999996</v>
      </c>
      <c r="AG67" s="82">
        <v>0</v>
      </c>
      <c r="AH67" s="82">
        <v>0</v>
      </c>
      <c r="AI67" s="82">
        <v>163.78299999999999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101.126</v>
      </c>
      <c r="BQ67" s="83">
        <f t="shared" si="19"/>
        <v>62.656999999999996</v>
      </c>
      <c r="BR67" s="83">
        <f t="shared" si="19"/>
        <v>0</v>
      </c>
      <c r="BS67" s="83">
        <f t="shared" si="19"/>
        <v>0</v>
      </c>
      <c r="BT67" s="83">
        <f t="shared" si="20"/>
        <v>-163.78300000000002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1011.26</v>
      </c>
      <c r="DA67" s="80">
        <f t="shared" si="29"/>
        <v>626.56999999999994</v>
      </c>
      <c r="DB67" s="80">
        <f t="shared" si="29"/>
        <v>0</v>
      </c>
      <c r="DC67" s="80">
        <f t="shared" si="29"/>
        <v>0</v>
      </c>
      <c r="DD67" s="80">
        <f t="shared" si="30"/>
        <v>1637.83</v>
      </c>
      <c r="DF67" s="81">
        <f t="shared" si="31"/>
        <v>101.126</v>
      </c>
      <c r="DG67" s="81">
        <f t="shared" si="32"/>
        <v>62.656999999999996</v>
      </c>
      <c r="DH67" s="81">
        <f t="shared" si="33"/>
        <v>0</v>
      </c>
      <c r="DI67" s="81">
        <f t="shared" si="34"/>
        <v>0</v>
      </c>
      <c r="DJ67" s="81">
        <f t="shared" si="35"/>
        <v>-163.78300000000002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-88.87</v>
      </c>
      <c r="G68" s="82">
        <v>-88.87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-55.063000000000002</v>
      </c>
      <c r="N68" s="82">
        <v>-55.063000000000002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88.87</v>
      </c>
      <c r="AF68" s="82">
        <v>55.063000000000002</v>
      </c>
      <c r="AG68" s="82">
        <v>0</v>
      </c>
      <c r="AH68" s="82">
        <v>0</v>
      </c>
      <c r="AI68" s="82">
        <v>143.93299999999999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88.87</v>
      </c>
      <c r="BQ68" s="83">
        <f t="shared" si="47"/>
        <v>55.063000000000002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-143.93299999999999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888.7</v>
      </c>
      <c r="DA68" s="80">
        <f t="shared" si="57"/>
        <v>550.63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1439.33</v>
      </c>
      <c r="DF68" s="81">
        <f t="shared" ref="DF68:DF99" si="59">AR68+AU68+BB68+BI68+BP68</f>
        <v>88.87</v>
      </c>
      <c r="DG68" s="81">
        <f t="shared" ref="DG68:DG99" si="60">AY68+AN68+BC68+BJ68+BQ68</f>
        <v>55.063000000000002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-143.93299999999999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-78.834999999999994</v>
      </c>
      <c r="G69" s="82">
        <v>-78.834999999999994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-48.844999999999999</v>
      </c>
      <c r="N69" s="82">
        <v>-48.844999999999999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78.834999999999994</v>
      </c>
      <c r="AF69" s="82">
        <v>48.844999999999999</v>
      </c>
      <c r="AG69" s="82">
        <v>0</v>
      </c>
      <c r="AH69" s="82">
        <v>0</v>
      </c>
      <c r="AI69" s="82">
        <v>127.68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78.834999999999994</v>
      </c>
      <c r="BQ69" s="83">
        <f t="shared" si="47"/>
        <v>48.844999999999999</v>
      </c>
      <c r="BR69" s="83">
        <f t="shared" si="47"/>
        <v>0</v>
      </c>
      <c r="BS69" s="83">
        <f t="shared" si="47"/>
        <v>0</v>
      </c>
      <c r="BT69" s="83">
        <f t="shared" si="48"/>
        <v>-127.67999999999999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788.34999999999991</v>
      </c>
      <c r="DA69" s="80">
        <f t="shared" si="57"/>
        <v>488.45</v>
      </c>
      <c r="DB69" s="80">
        <f t="shared" si="57"/>
        <v>0</v>
      </c>
      <c r="DC69" s="80">
        <f t="shared" si="57"/>
        <v>0</v>
      </c>
      <c r="DD69" s="80">
        <f t="shared" si="58"/>
        <v>1276.8</v>
      </c>
      <c r="DF69" s="81">
        <f t="shared" si="59"/>
        <v>78.834999999999994</v>
      </c>
      <c r="DG69" s="81">
        <f t="shared" si="60"/>
        <v>48.844999999999999</v>
      </c>
      <c r="DH69" s="81">
        <f t="shared" si="61"/>
        <v>0</v>
      </c>
      <c r="DI69" s="81">
        <f t="shared" si="62"/>
        <v>0</v>
      </c>
      <c r="DJ69" s="81">
        <f t="shared" si="63"/>
        <v>-127.67999999999999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-66.936000000000007</v>
      </c>
      <c r="G70" s="82">
        <v>-66.936000000000007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-41.472999999999999</v>
      </c>
      <c r="N70" s="82">
        <v>-41.472999999999999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66.936000000000007</v>
      </c>
      <c r="AF70" s="82">
        <v>41.472999999999999</v>
      </c>
      <c r="AG70" s="82">
        <v>0</v>
      </c>
      <c r="AH70" s="82">
        <v>0</v>
      </c>
      <c r="AI70" s="82">
        <v>108.40900000000001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66.936000000000007</v>
      </c>
      <c r="BQ70" s="83">
        <f t="shared" si="47"/>
        <v>41.472999999999999</v>
      </c>
      <c r="BR70" s="83">
        <f t="shared" si="47"/>
        <v>0</v>
      </c>
      <c r="BS70" s="83">
        <f t="shared" si="47"/>
        <v>0</v>
      </c>
      <c r="BT70" s="83">
        <f t="shared" si="48"/>
        <v>-108.40900000000001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669.36000000000013</v>
      </c>
      <c r="DA70" s="80">
        <f t="shared" si="57"/>
        <v>414.73</v>
      </c>
      <c r="DB70" s="80">
        <f t="shared" si="57"/>
        <v>0</v>
      </c>
      <c r="DC70" s="80">
        <f t="shared" si="57"/>
        <v>0</v>
      </c>
      <c r="DD70" s="80">
        <f t="shared" si="58"/>
        <v>1084.0900000000001</v>
      </c>
      <c r="DF70" s="81">
        <f t="shared" si="59"/>
        <v>66.936000000000007</v>
      </c>
      <c r="DG70" s="81">
        <f t="shared" si="60"/>
        <v>41.472999999999999</v>
      </c>
      <c r="DH70" s="81">
        <f t="shared" si="61"/>
        <v>0</v>
      </c>
      <c r="DI70" s="81">
        <f t="shared" si="62"/>
        <v>0</v>
      </c>
      <c r="DJ70" s="81">
        <f t="shared" si="63"/>
        <v>-108.40900000000001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-57.545000000000002</v>
      </c>
      <c r="G71" s="82">
        <v>-57.545000000000002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-35.654000000000003</v>
      </c>
      <c r="N71" s="82">
        <v>-35.654000000000003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57.545000000000002</v>
      </c>
      <c r="AF71" s="82">
        <v>35.654000000000003</v>
      </c>
      <c r="AG71" s="82">
        <v>0</v>
      </c>
      <c r="AH71" s="82">
        <v>0</v>
      </c>
      <c r="AI71" s="82">
        <v>93.198999999999998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57.545000000000002</v>
      </c>
      <c r="BQ71" s="83">
        <f t="shared" si="47"/>
        <v>35.654000000000003</v>
      </c>
      <c r="BR71" s="83">
        <f t="shared" si="47"/>
        <v>0</v>
      </c>
      <c r="BS71" s="83">
        <f t="shared" si="47"/>
        <v>0</v>
      </c>
      <c r="BT71" s="83">
        <f t="shared" si="48"/>
        <v>-93.199000000000012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575.45000000000005</v>
      </c>
      <c r="DA71" s="80">
        <f t="shared" si="57"/>
        <v>356.54</v>
      </c>
      <c r="DB71" s="80">
        <f t="shared" si="57"/>
        <v>0</v>
      </c>
      <c r="DC71" s="80">
        <f t="shared" si="57"/>
        <v>0</v>
      </c>
      <c r="DD71" s="80">
        <f t="shared" si="58"/>
        <v>931.99</v>
      </c>
      <c r="DF71" s="81">
        <f t="shared" si="59"/>
        <v>57.545000000000002</v>
      </c>
      <c r="DG71" s="81">
        <f t="shared" si="60"/>
        <v>35.654000000000003</v>
      </c>
      <c r="DH71" s="81">
        <f t="shared" si="61"/>
        <v>0</v>
      </c>
      <c r="DI71" s="81">
        <f t="shared" si="62"/>
        <v>0</v>
      </c>
      <c r="DJ71" s="81">
        <f t="shared" si="63"/>
        <v>-93.199000000000012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-51.076000000000001</v>
      </c>
      <c r="G72" s="82">
        <v>-51.076000000000001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-31.646000000000001</v>
      </c>
      <c r="N72" s="82">
        <v>-31.646000000000001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51.076000000000001</v>
      </c>
      <c r="AF72" s="82">
        <v>31.646000000000001</v>
      </c>
      <c r="AG72" s="82">
        <v>0</v>
      </c>
      <c r="AH72" s="82">
        <v>0</v>
      </c>
      <c r="AI72" s="82">
        <v>82.721999999999994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51.076000000000001</v>
      </c>
      <c r="BQ72" s="83">
        <f t="shared" si="47"/>
        <v>31.646000000000001</v>
      </c>
      <c r="BR72" s="83">
        <f t="shared" si="47"/>
        <v>0</v>
      </c>
      <c r="BS72" s="83">
        <f t="shared" si="47"/>
        <v>0</v>
      </c>
      <c r="BT72" s="83">
        <f t="shared" si="48"/>
        <v>-82.722000000000008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510.76</v>
      </c>
      <c r="DA72" s="80">
        <f t="shared" si="57"/>
        <v>316.46000000000004</v>
      </c>
      <c r="DB72" s="80">
        <f t="shared" si="57"/>
        <v>0</v>
      </c>
      <c r="DC72" s="80">
        <f t="shared" si="57"/>
        <v>0</v>
      </c>
      <c r="DD72" s="80">
        <f t="shared" si="58"/>
        <v>827.22</v>
      </c>
      <c r="DF72" s="81">
        <f t="shared" si="59"/>
        <v>51.076000000000001</v>
      </c>
      <c r="DG72" s="81">
        <f t="shared" si="60"/>
        <v>31.646000000000001</v>
      </c>
      <c r="DH72" s="81">
        <f t="shared" si="61"/>
        <v>0</v>
      </c>
      <c r="DI72" s="81">
        <f t="shared" si="62"/>
        <v>0</v>
      </c>
      <c r="DJ72" s="81">
        <f t="shared" si="63"/>
        <v>-82.722000000000008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-49.49</v>
      </c>
      <c r="G73" s="82">
        <v>-49.49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-30.663</v>
      </c>
      <c r="N73" s="82">
        <v>-30.663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49.49</v>
      </c>
      <c r="AF73" s="82">
        <v>30.663</v>
      </c>
      <c r="AG73" s="82">
        <v>0</v>
      </c>
      <c r="AH73" s="82">
        <v>0</v>
      </c>
      <c r="AI73" s="82">
        <v>80.153000000000006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49.49</v>
      </c>
      <c r="BQ73" s="83">
        <f t="shared" si="47"/>
        <v>30.663</v>
      </c>
      <c r="BR73" s="83">
        <f t="shared" si="47"/>
        <v>0</v>
      </c>
      <c r="BS73" s="83">
        <f t="shared" si="47"/>
        <v>0</v>
      </c>
      <c r="BT73" s="83">
        <f t="shared" si="48"/>
        <v>-80.153000000000006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494.90000000000003</v>
      </c>
      <c r="DA73" s="80">
        <f t="shared" si="57"/>
        <v>306.63</v>
      </c>
      <c r="DB73" s="80">
        <f t="shared" si="57"/>
        <v>0</v>
      </c>
      <c r="DC73" s="80">
        <f t="shared" si="57"/>
        <v>0</v>
      </c>
      <c r="DD73" s="80">
        <f t="shared" si="58"/>
        <v>801.53</v>
      </c>
      <c r="DF73" s="81">
        <f t="shared" si="59"/>
        <v>49.49</v>
      </c>
      <c r="DG73" s="81">
        <f t="shared" si="60"/>
        <v>30.663</v>
      </c>
      <c r="DH73" s="81">
        <f t="shared" si="61"/>
        <v>0</v>
      </c>
      <c r="DI73" s="81">
        <f t="shared" si="62"/>
        <v>0</v>
      </c>
      <c r="DJ73" s="81">
        <f t="shared" si="63"/>
        <v>-80.153000000000006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-56.253999999999998</v>
      </c>
      <c r="G74" s="82">
        <v>-56.253999999999998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-34.853999999999999</v>
      </c>
      <c r="N74" s="82">
        <v>-34.853999999999999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56.253999999999998</v>
      </c>
      <c r="AF74" s="82">
        <v>34.853999999999999</v>
      </c>
      <c r="AG74" s="82">
        <v>0</v>
      </c>
      <c r="AH74" s="82">
        <v>0</v>
      </c>
      <c r="AI74" s="82">
        <v>91.108000000000004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56.253999999999998</v>
      </c>
      <c r="BQ74" s="83">
        <f t="shared" si="47"/>
        <v>34.853999999999999</v>
      </c>
      <c r="BR74" s="83">
        <f t="shared" si="47"/>
        <v>0</v>
      </c>
      <c r="BS74" s="83">
        <f t="shared" si="47"/>
        <v>0</v>
      </c>
      <c r="BT74" s="83">
        <f t="shared" si="48"/>
        <v>-91.108000000000004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562.54</v>
      </c>
      <c r="DA74" s="80">
        <f t="shared" si="57"/>
        <v>348.53999999999996</v>
      </c>
      <c r="DB74" s="80">
        <f t="shared" si="57"/>
        <v>0</v>
      </c>
      <c r="DC74" s="80">
        <f t="shared" si="57"/>
        <v>0</v>
      </c>
      <c r="DD74" s="80">
        <f t="shared" si="58"/>
        <v>911.07999999999993</v>
      </c>
      <c r="DF74" s="81">
        <f t="shared" si="59"/>
        <v>56.253999999999998</v>
      </c>
      <c r="DG74" s="81">
        <f t="shared" si="60"/>
        <v>34.853999999999999</v>
      </c>
      <c r="DH74" s="81">
        <f t="shared" si="61"/>
        <v>0</v>
      </c>
      <c r="DI74" s="81">
        <f t="shared" si="62"/>
        <v>0</v>
      </c>
      <c r="DJ74" s="81">
        <f t="shared" si="63"/>
        <v>-91.108000000000004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-73.144000000000005</v>
      </c>
      <c r="G75" s="82">
        <v>-73.144000000000005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-45.32</v>
      </c>
      <c r="N75" s="82">
        <v>-45.32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73.144000000000005</v>
      </c>
      <c r="AF75" s="82">
        <v>45.32</v>
      </c>
      <c r="AG75" s="82">
        <v>0</v>
      </c>
      <c r="AH75" s="82">
        <v>0</v>
      </c>
      <c r="AI75" s="82">
        <v>118.464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73.144000000000005</v>
      </c>
      <c r="BQ75" s="83">
        <f t="shared" si="47"/>
        <v>45.32</v>
      </c>
      <c r="BR75" s="83">
        <f t="shared" si="47"/>
        <v>0</v>
      </c>
      <c r="BS75" s="83">
        <f t="shared" si="47"/>
        <v>0</v>
      </c>
      <c r="BT75" s="83">
        <f t="shared" si="48"/>
        <v>-118.464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731.44</v>
      </c>
      <c r="DA75" s="80">
        <f t="shared" si="57"/>
        <v>453.2</v>
      </c>
      <c r="DB75" s="80">
        <f t="shared" si="57"/>
        <v>0</v>
      </c>
      <c r="DC75" s="80">
        <f t="shared" si="57"/>
        <v>0</v>
      </c>
      <c r="DD75" s="80">
        <f t="shared" si="58"/>
        <v>1184.6400000000001</v>
      </c>
      <c r="DF75" s="81">
        <f t="shared" si="59"/>
        <v>73.144000000000005</v>
      </c>
      <c r="DG75" s="81">
        <f t="shared" si="60"/>
        <v>45.32</v>
      </c>
      <c r="DH75" s="81">
        <f t="shared" si="61"/>
        <v>0</v>
      </c>
      <c r="DI75" s="81">
        <f t="shared" si="62"/>
        <v>0</v>
      </c>
      <c r="DJ75" s="81">
        <f t="shared" si="63"/>
        <v>-118.464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-83.158000000000001</v>
      </c>
      <c r="G76" s="82">
        <v>-83.158000000000001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-51.524000000000001</v>
      </c>
      <c r="N76" s="82">
        <v>-51.524000000000001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83.158000000000001</v>
      </c>
      <c r="AF76" s="82">
        <v>51.524000000000001</v>
      </c>
      <c r="AG76" s="82">
        <v>0</v>
      </c>
      <c r="AH76" s="82">
        <v>0</v>
      </c>
      <c r="AI76" s="82">
        <v>134.68199999999999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83.158000000000001</v>
      </c>
      <c r="BQ76" s="83">
        <f t="shared" si="47"/>
        <v>51.524000000000001</v>
      </c>
      <c r="BR76" s="83">
        <f t="shared" si="47"/>
        <v>0</v>
      </c>
      <c r="BS76" s="83">
        <f t="shared" si="47"/>
        <v>0</v>
      </c>
      <c r="BT76" s="83">
        <f t="shared" si="48"/>
        <v>-134.68200000000002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831.58</v>
      </c>
      <c r="DA76" s="80">
        <f t="shared" si="57"/>
        <v>515.24</v>
      </c>
      <c r="DB76" s="80">
        <f t="shared" si="57"/>
        <v>0</v>
      </c>
      <c r="DC76" s="80">
        <f t="shared" si="57"/>
        <v>0</v>
      </c>
      <c r="DD76" s="80">
        <f t="shared" si="58"/>
        <v>1346.8200000000002</v>
      </c>
      <c r="DF76" s="81">
        <f t="shared" si="59"/>
        <v>83.158000000000001</v>
      </c>
      <c r="DG76" s="81">
        <f t="shared" si="60"/>
        <v>51.524000000000001</v>
      </c>
      <c r="DH76" s="81">
        <f t="shared" si="61"/>
        <v>0</v>
      </c>
      <c r="DI76" s="81">
        <f t="shared" si="62"/>
        <v>0</v>
      </c>
      <c r="DJ76" s="81">
        <f t="shared" si="63"/>
        <v>-134.68200000000002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-81.653000000000006</v>
      </c>
      <c r="G77" s="82">
        <v>-81.653000000000006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-50.591000000000001</v>
      </c>
      <c r="N77" s="82">
        <v>-50.591000000000001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81.653000000000006</v>
      </c>
      <c r="AF77" s="82">
        <v>50.591000000000001</v>
      </c>
      <c r="AG77" s="82">
        <v>0</v>
      </c>
      <c r="AH77" s="82">
        <v>0</v>
      </c>
      <c r="AI77" s="82">
        <v>132.244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81.653000000000006</v>
      </c>
      <c r="BQ77" s="83">
        <f t="shared" si="47"/>
        <v>50.591000000000001</v>
      </c>
      <c r="BR77" s="83">
        <f t="shared" si="47"/>
        <v>0</v>
      </c>
      <c r="BS77" s="83">
        <f t="shared" si="47"/>
        <v>0</v>
      </c>
      <c r="BT77" s="83">
        <f t="shared" si="48"/>
        <v>-132.244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816.53000000000009</v>
      </c>
      <c r="DA77" s="80">
        <f t="shared" si="57"/>
        <v>505.91</v>
      </c>
      <c r="DB77" s="80">
        <f t="shared" si="57"/>
        <v>0</v>
      </c>
      <c r="DC77" s="80">
        <f t="shared" si="57"/>
        <v>0</v>
      </c>
      <c r="DD77" s="80">
        <f t="shared" si="58"/>
        <v>1322.44</v>
      </c>
      <c r="DF77" s="81">
        <f t="shared" si="59"/>
        <v>81.653000000000006</v>
      </c>
      <c r="DG77" s="81">
        <f t="shared" si="60"/>
        <v>50.591000000000001</v>
      </c>
      <c r="DH77" s="81">
        <f t="shared" si="61"/>
        <v>0</v>
      </c>
      <c r="DI77" s="81">
        <f t="shared" si="62"/>
        <v>0</v>
      </c>
      <c r="DJ77" s="81">
        <f t="shared" si="63"/>
        <v>-132.244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-89.933000000000007</v>
      </c>
      <c r="G78" s="82">
        <v>-89.933000000000007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-55.720999999999997</v>
      </c>
      <c r="N78" s="82">
        <v>-55.720999999999997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89.933000000000007</v>
      </c>
      <c r="AF78" s="82">
        <v>55.720999999999997</v>
      </c>
      <c r="AG78" s="82">
        <v>0</v>
      </c>
      <c r="AH78" s="82">
        <v>0</v>
      </c>
      <c r="AI78" s="82">
        <v>145.654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89.933000000000007</v>
      </c>
      <c r="BQ78" s="83">
        <f t="shared" si="47"/>
        <v>55.720999999999997</v>
      </c>
      <c r="BR78" s="83">
        <f t="shared" si="47"/>
        <v>0</v>
      </c>
      <c r="BS78" s="83">
        <f t="shared" si="47"/>
        <v>0</v>
      </c>
      <c r="BT78" s="83">
        <f t="shared" si="48"/>
        <v>-145.654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899.33</v>
      </c>
      <c r="DA78" s="80">
        <f t="shared" si="57"/>
        <v>557.20999999999992</v>
      </c>
      <c r="DB78" s="80">
        <f t="shared" si="57"/>
        <v>0</v>
      </c>
      <c r="DC78" s="80">
        <f t="shared" si="57"/>
        <v>0</v>
      </c>
      <c r="DD78" s="80">
        <f t="shared" si="58"/>
        <v>1456.54</v>
      </c>
      <c r="DF78" s="81">
        <f t="shared" si="59"/>
        <v>89.933000000000007</v>
      </c>
      <c r="DG78" s="81">
        <f t="shared" si="60"/>
        <v>55.720999999999997</v>
      </c>
      <c r="DH78" s="81">
        <f t="shared" si="61"/>
        <v>0</v>
      </c>
      <c r="DI78" s="81">
        <f t="shared" si="62"/>
        <v>0</v>
      </c>
      <c r="DJ78" s="81">
        <f t="shared" si="63"/>
        <v>-145.654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-99.524000000000001</v>
      </c>
      <c r="G79" s="82">
        <v>-99.524000000000001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-61.664000000000001</v>
      </c>
      <c r="N79" s="82">
        <v>-61.664000000000001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99.524000000000001</v>
      </c>
      <c r="AF79" s="82">
        <v>61.664000000000001</v>
      </c>
      <c r="AG79" s="82">
        <v>0</v>
      </c>
      <c r="AH79" s="82">
        <v>0</v>
      </c>
      <c r="AI79" s="82">
        <v>161.18799999999999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99.524000000000001</v>
      </c>
      <c r="BQ79" s="83">
        <f t="shared" si="47"/>
        <v>61.664000000000001</v>
      </c>
      <c r="BR79" s="83">
        <f t="shared" si="47"/>
        <v>0</v>
      </c>
      <c r="BS79" s="83">
        <f t="shared" si="47"/>
        <v>0</v>
      </c>
      <c r="BT79" s="83">
        <f t="shared" si="48"/>
        <v>-161.18799999999999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995.24</v>
      </c>
      <c r="DA79" s="80">
        <f t="shared" si="57"/>
        <v>616.64</v>
      </c>
      <c r="DB79" s="80">
        <f t="shared" si="57"/>
        <v>0</v>
      </c>
      <c r="DC79" s="80">
        <f t="shared" si="57"/>
        <v>0</v>
      </c>
      <c r="DD79" s="80">
        <f t="shared" si="58"/>
        <v>1611.88</v>
      </c>
      <c r="DF79" s="81">
        <f t="shared" si="59"/>
        <v>99.524000000000001</v>
      </c>
      <c r="DG79" s="81">
        <f t="shared" si="60"/>
        <v>61.664000000000001</v>
      </c>
      <c r="DH79" s="81">
        <f t="shared" si="61"/>
        <v>0</v>
      </c>
      <c r="DI79" s="81">
        <f t="shared" si="62"/>
        <v>0</v>
      </c>
      <c r="DJ79" s="81">
        <f t="shared" si="63"/>
        <v>-161.18799999999999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-108.38200000000001</v>
      </c>
      <c r="G80" s="82">
        <v>-108.38200000000001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-67.152000000000001</v>
      </c>
      <c r="N80" s="82">
        <v>-67.152000000000001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108.38200000000001</v>
      </c>
      <c r="AF80" s="82">
        <v>67.152000000000001</v>
      </c>
      <c r="AG80" s="82">
        <v>0</v>
      </c>
      <c r="AH80" s="82">
        <v>0</v>
      </c>
      <c r="AI80" s="82">
        <v>175.53399999999999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108.38200000000001</v>
      </c>
      <c r="BQ80" s="83">
        <f t="shared" si="47"/>
        <v>67.152000000000001</v>
      </c>
      <c r="BR80" s="83">
        <f t="shared" si="47"/>
        <v>0</v>
      </c>
      <c r="BS80" s="83">
        <f t="shared" si="47"/>
        <v>0</v>
      </c>
      <c r="BT80" s="83">
        <f t="shared" si="48"/>
        <v>-175.53399999999999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1083.8200000000002</v>
      </c>
      <c r="DA80" s="80">
        <f t="shared" si="57"/>
        <v>671.52</v>
      </c>
      <c r="DB80" s="80">
        <f t="shared" si="57"/>
        <v>0</v>
      </c>
      <c r="DC80" s="80">
        <f t="shared" si="57"/>
        <v>0</v>
      </c>
      <c r="DD80" s="80">
        <f t="shared" si="58"/>
        <v>1755.3400000000001</v>
      </c>
      <c r="DF80" s="81">
        <f t="shared" si="59"/>
        <v>108.38200000000001</v>
      </c>
      <c r="DG80" s="81">
        <f t="shared" si="60"/>
        <v>67.152000000000001</v>
      </c>
      <c r="DH80" s="81">
        <f t="shared" si="61"/>
        <v>0</v>
      </c>
      <c r="DI80" s="81">
        <f t="shared" si="62"/>
        <v>0</v>
      </c>
      <c r="DJ80" s="81">
        <f t="shared" si="63"/>
        <v>-175.53399999999999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-121.53700000000001</v>
      </c>
      <c r="G81" s="82">
        <v>-121.53700000000001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-75.302999999999997</v>
      </c>
      <c r="N81" s="82">
        <v>-75.302999999999997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121.53700000000001</v>
      </c>
      <c r="AF81" s="82">
        <v>75.302999999999997</v>
      </c>
      <c r="AG81" s="82">
        <v>0</v>
      </c>
      <c r="AH81" s="82">
        <v>0</v>
      </c>
      <c r="AI81" s="82">
        <v>196.84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121.53700000000001</v>
      </c>
      <c r="BQ81" s="83">
        <f t="shared" si="47"/>
        <v>75.302999999999997</v>
      </c>
      <c r="BR81" s="83">
        <f t="shared" si="47"/>
        <v>0</v>
      </c>
      <c r="BS81" s="83">
        <f t="shared" si="47"/>
        <v>0</v>
      </c>
      <c r="BT81" s="83">
        <f t="shared" si="48"/>
        <v>-196.84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1215.3700000000001</v>
      </c>
      <c r="DA81" s="80">
        <f t="shared" si="57"/>
        <v>753.03</v>
      </c>
      <c r="DB81" s="80">
        <f t="shared" si="57"/>
        <v>0</v>
      </c>
      <c r="DC81" s="80">
        <f t="shared" si="57"/>
        <v>0</v>
      </c>
      <c r="DD81" s="80">
        <f t="shared" si="58"/>
        <v>1968.4</v>
      </c>
      <c r="DF81" s="81">
        <f t="shared" si="59"/>
        <v>121.53700000000001</v>
      </c>
      <c r="DG81" s="81">
        <f t="shared" si="60"/>
        <v>75.302999999999997</v>
      </c>
      <c r="DH81" s="81">
        <f t="shared" si="61"/>
        <v>0</v>
      </c>
      <c r="DI81" s="81">
        <f t="shared" si="62"/>
        <v>0</v>
      </c>
      <c r="DJ81" s="81">
        <f t="shared" si="63"/>
        <v>-196.84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-116.93899999999999</v>
      </c>
      <c r="G82" s="82">
        <v>-116.93899999999999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-72.453999999999994</v>
      </c>
      <c r="N82" s="82">
        <v>-72.453999999999994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116.93899999999999</v>
      </c>
      <c r="AF82" s="82">
        <v>72.453999999999994</v>
      </c>
      <c r="AG82" s="82">
        <v>0</v>
      </c>
      <c r="AH82" s="82">
        <v>0</v>
      </c>
      <c r="AI82" s="82">
        <v>189.393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116.93899999999999</v>
      </c>
      <c r="BQ82" s="83">
        <f t="shared" si="47"/>
        <v>72.453999999999994</v>
      </c>
      <c r="BR82" s="83">
        <f t="shared" si="47"/>
        <v>0</v>
      </c>
      <c r="BS82" s="83">
        <f t="shared" si="47"/>
        <v>0</v>
      </c>
      <c r="BT82" s="83">
        <f t="shared" si="48"/>
        <v>-189.39299999999997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1169.3899999999999</v>
      </c>
      <c r="DA82" s="80">
        <f t="shared" si="57"/>
        <v>724.54</v>
      </c>
      <c r="DB82" s="80">
        <f t="shared" si="57"/>
        <v>0</v>
      </c>
      <c r="DC82" s="80">
        <f t="shared" si="57"/>
        <v>0</v>
      </c>
      <c r="DD82" s="80">
        <f t="shared" si="58"/>
        <v>1893.9299999999998</v>
      </c>
      <c r="DF82" s="81">
        <f t="shared" si="59"/>
        <v>116.93899999999999</v>
      </c>
      <c r="DG82" s="81">
        <f t="shared" si="60"/>
        <v>72.453999999999994</v>
      </c>
      <c r="DH82" s="81">
        <f t="shared" si="61"/>
        <v>0</v>
      </c>
      <c r="DI82" s="81">
        <f t="shared" si="62"/>
        <v>0</v>
      </c>
      <c r="DJ82" s="81">
        <f t="shared" si="63"/>
        <v>-189.39299999999997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-202.41200000000001</v>
      </c>
      <c r="G83" s="82">
        <v>-202.41200000000001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-30</v>
      </c>
      <c r="N83" s="82">
        <v>-30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202.41200000000001</v>
      </c>
      <c r="AF83" s="82">
        <v>30</v>
      </c>
      <c r="AG83" s="82">
        <v>0</v>
      </c>
      <c r="AH83" s="82">
        <v>0</v>
      </c>
      <c r="AI83" s="82">
        <v>232.41200000000001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202.41200000000001</v>
      </c>
      <c r="BQ83" s="83">
        <f t="shared" si="47"/>
        <v>30</v>
      </c>
      <c r="BR83" s="83">
        <f t="shared" si="47"/>
        <v>0</v>
      </c>
      <c r="BS83" s="83">
        <f t="shared" si="47"/>
        <v>0</v>
      </c>
      <c r="BT83" s="83">
        <f t="shared" si="48"/>
        <v>-232.41200000000001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2024.1200000000001</v>
      </c>
      <c r="DA83" s="80">
        <f t="shared" si="57"/>
        <v>300</v>
      </c>
      <c r="DB83" s="80">
        <f t="shared" si="57"/>
        <v>0</v>
      </c>
      <c r="DC83" s="80">
        <f t="shared" si="57"/>
        <v>0</v>
      </c>
      <c r="DD83" s="80">
        <f t="shared" si="58"/>
        <v>2324.12</v>
      </c>
      <c r="DF83" s="81">
        <f t="shared" si="59"/>
        <v>202.41200000000001</v>
      </c>
      <c r="DG83" s="81">
        <f t="shared" si="60"/>
        <v>30</v>
      </c>
      <c r="DH83" s="81">
        <f t="shared" si="61"/>
        <v>0</v>
      </c>
      <c r="DI83" s="81">
        <f t="shared" si="62"/>
        <v>0</v>
      </c>
      <c r="DJ83" s="81">
        <f t="shared" si="63"/>
        <v>-232.41200000000001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-235.13499999999999</v>
      </c>
      <c r="G84" s="82">
        <v>-235.13499999999999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-20</v>
      </c>
      <c r="N84" s="82">
        <v>-20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235.13499999999999</v>
      </c>
      <c r="AF84" s="82">
        <v>20</v>
      </c>
      <c r="AG84" s="82">
        <v>0</v>
      </c>
      <c r="AH84" s="82">
        <v>0</v>
      </c>
      <c r="AI84" s="82">
        <v>255.13499999999999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235.13499999999999</v>
      </c>
      <c r="BQ84" s="83">
        <f t="shared" si="47"/>
        <v>20</v>
      </c>
      <c r="BR84" s="83">
        <f t="shared" si="47"/>
        <v>0</v>
      </c>
      <c r="BS84" s="83">
        <f t="shared" si="47"/>
        <v>0</v>
      </c>
      <c r="BT84" s="83">
        <f t="shared" si="48"/>
        <v>-255.13499999999999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2351.35</v>
      </c>
      <c r="DA84" s="80">
        <f t="shared" si="57"/>
        <v>200</v>
      </c>
      <c r="DB84" s="80">
        <f t="shared" si="57"/>
        <v>0</v>
      </c>
      <c r="DC84" s="80">
        <f t="shared" si="57"/>
        <v>0</v>
      </c>
      <c r="DD84" s="80">
        <f t="shared" si="58"/>
        <v>2551.35</v>
      </c>
      <c r="DF84" s="81">
        <f t="shared" si="59"/>
        <v>235.13499999999999</v>
      </c>
      <c r="DG84" s="81">
        <f t="shared" si="60"/>
        <v>20</v>
      </c>
      <c r="DH84" s="81">
        <f t="shared" si="61"/>
        <v>0</v>
      </c>
      <c r="DI84" s="81">
        <f t="shared" si="62"/>
        <v>0</v>
      </c>
      <c r="DJ84" s="81">
        <f t="shared" si="63"/>
        <v>-255.13499999999999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-269.702</v>
      </c>
      <c r="G85" s="82">
        <v>-269.702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-20</v>
      </c>
      <c r="N85" s="82">
        <v>-20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269.702</v>
      </c>
      <c r="AF85" s="82">
        <v>20</v>
      </c>
      <c r="AG85" s="82">
        <v>0</v>
      </c>
      <c r="AH85" s="82">
        <v>0</v>
      </c>
      <c r="AI85" s="82">
        <v>289.702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269.702</v>
      </c>
      <c r="BQ85" s="83">
        <f t="shared" si="47"/>
        <v>20</v>
      </c>
      <c r="BR85" s="83">
        <f t="shared" si="47"/>
        <v>0</v>
      </c>
      <c r="BS85" s="83">
        <f t="shared" si="47"/>
        <v>0</v>
      </c>
      <c r="BT85" s="83">
        <f t="shared" si="48"/>
        <v>-289.702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2697.02</v>
      </c>
      <c r="DA85" s="80">
        <f t="shared" si="57"/>
        <v>200</v>
      </c>
      <c r="DB85" s="80">
        <f t="shared" si="57"/>
        <v>0</v>
      </c>
      <c r="DC85" s="80">
        <f t="shared" si="57"/>
        <v>0</v>
      </c>
      <c r="DD85" s="80">
        <f t="shared" si="58"/>
        <v>2897.02</v>
      </c>
      <c r="DF85" s="81">
        <f t="shared" si="59"/>
        <v>269.702</v>
      </c>
      <c r="DG85" s="81">
        <f t="shared" si="60"/>
        <v>20</v>
      </c>
      <c r="DH85" s="81">
        <f t="shared" si="61"/>
        <v>0</v>
      </c>
      <c r="DI85" s="81">
        <f t="shared" si="62"/>
        <v>0</v>
      </c>
      <c r="DJ85" s="81">
        <f t="shared" si="63"/>
        <v>-289.702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-319.60500000000002</v>
      </c>
      <c r="G86" s="82">
        <v>-319.60500000000002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-5</v>
      </c>
      <c r="N86" s="82">
        <v>-5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319.60500000000002</v>
      </c>
      <c r="AF86" s="82">
        <v>5</v>
      </c>
      <c r="AG86" s="82">
        <v>0</v>
      </c>
      <c r="AH86" s="82">
        <v>0</v>
      </c>
      <c r="AI86" s="82">
        <v>324.60500000000002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319.60500000000002</v>
      </c>
      <c r="BQ86" s="83">
        <f t="shared" si="47"/>
        <v>5</v>
      </c>
      <c r="BR86" s="83">
        <f t="shared" si="47"/>
        <v>0</v>
      </c>
      <c r="BS86" s="83">
        <f t="shared" si="47"/>
        <v>0</v>
      </c>
      <c r="BT86" s="83">
        <f t="shared" si="48"/>
        <v>-324.60500000000002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3196.05</v>
      </c>
      <c r="DA86" s="80">
        <f t="shared" si="57"/>
        <v>50</v>
      </c>
      <c r="DB86" s="80">
        <f t="shared" si="57"/>
        <v>0</v>
      </c>
      <c r="DC86" s="80">
        <f t="shared" si="57"/>
        <v>0</v>
      </c>
      <c r="DD86" s="80">
        <f t="shared" si="58"/>
        <v>3246.05</v>
      </c>
      <c r="DF86" s="81">
        <f t="shared" si="59"/>
        <v>319.60500000000002</v>
      </c>
      <c r="DG86" s="81">
        <f t="shared" si="60"/>
        <v>5</v>
      </c>
      <c r="DH86" s="81">
        <f t="shared" si="61"/>
        <v>0</v>
      </c>
      <c r="DI86" s="81">
        <f t="shared" si="62"/>
        <v>0</v>
      </c>
      <c r="DJ86" s="81">
        <f t="shared" si="63"/>
        <v>-324.60500000000002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-325</v>
      </c>
      <c r="G87" s="82">
        <v>-325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325</v>
      </c>
      <c r="AF87" s="82">
        <v>0</v>
      </c>
      <c r="AG87" s="82">
        <v>0</v>
      </c>
      <c r="AH87" s="82">
        <v>0</v>
      </c>
      <c r="AI87" s="82">
        <v>325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325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-325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3250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3250</v>
      </c>
      <c r="DF87" s="81">
        <f t="shared" si="59"/>
        <v>325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-325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-303</v>
      </c>
      <c r="G88" s="82">
        <v>-303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303</v>
      </c>
      <c r="AF88" s="82">
        <v>0</v>
      </c>
      <c r="AG88" s="82">
        <v>0</v>
      </c>
      <c r="AH88" s="82">
        <v>0</v>
      </c>
      <c r="AI88" s="82">
        <v>303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303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-303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3030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3030</v>
      </c>
      <c r="DF88" s="81">
        <f t="shared" si="59"/>
        <v>303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-303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-289</v>
      </c>
      <c r="G89" s="82">
        <v>-289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289</v>
      </c>
      <c r="AF89" s="82">
        <v>0</v>
      </c>
      <c r="AG89" s="82">
        <v>0</v>
      </c>
      <c r="AH89" s="82">
        <v>0</v>
      </c>
      <c r="AI89" s="82">
        <v>289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289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-289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2890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2890</v>
      </c>
      <c r="DF89" s="81">
        <f t="shared" si="59"/>
        <v>289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-289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-265</v>
      </c>
      <c r="G90" s="82">
        <v>-265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265</v>
      </c>
      <c r="AF90" s="82">
        <v>0</v>
      </c>
      <c r="AG90" s="82">
        <v>0</v>
      </c>
      <c r="AH90" s="82">
        <v>0</v>
      </c>
      <c r="AI90" s="82">
        <v>265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265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-265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2650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2650</v>
      </c>
      <c r="DF90" s="81">
        <f t="shared" si="59"/>
        <v>265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-265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-306</v>
      </c>
      <c r="G91" s="82">
        <v>-306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306</v>
      </c>
      <c r="AF91" s="82">
        <v>0</v>
      </c>
      <c r="AG91" s="82">
        <v>0</v>
      </c>
      <c r="AH91" s="82">
        <v>0</v>
      </c>
      <c r="AI91" s="82">
        <v>306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306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-306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3060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3060</v>
      </c>
      <c r="DF91" s="81">
        <f t="shared" si="59"/>
        <v>306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-306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-283</v>
      </c>
      <c r="G92" s="82">
        <v>-283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283</v>
      </c>
      <c r="AF92" s="82">
        <v>0</v>
      </c>
      <c r="AG92" s="82">
        <v>0</v>
      </c>
      <c r="AH92" s="82">
        <v>0</v>
      </c>
      <c r="AI92" s="82">
        <v>283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283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-283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2830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2830</v>
      </c>
      <c r="DF92" s="81">
        <f t="shared" si="59"/>
        <v>283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-283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-123.871</v>
      </c>
      <c r="G93" s="82">
        <v>-123.871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123.871</v>
      </c>
      <c r="AF93" s="82">
        <v>0</v>
      </c>
      <c r="AG93" s="82">
        <v>0</v>
      </c>
      <c r="AH93" s="82">
        <v>0</v>
      </c>
      <c r="AI93" s="82">
        <v>123.871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123.871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-123.871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1238.71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1238.71</v>
      </c>
      <c r="DF93" s="81">
        <f t="shared" si="59"/>
        <v>123.871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-123.871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-125.73099999999999</v>
      </c>
      <c r="G94" s="82">
        <v>-125.73099999999999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125.73099999999999</v>
      </c>
      <c r="AF94" s="82">
        <v>0</v>
      </c>
      <c r="AG94" s="82">
        <v>0</v>
      </c>
      <c r="AH94" s="82">
        <v>0</v>
      </c>
      <c r="AI94" s="82">
        <v>125.73099999999999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125.73099999999999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-125.73099999999999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1257.31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1257.31</v>
      </c>
      <c r="DF94" s="81">
        <f t="shared" si="59"/>
        <v>125.73099999999999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-125.73099999999999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-88.164000000000001</v>
      </c>
      <c r="G95" s="82">
        <v>-88.164000000000001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88.164000000000001</v>
      </c>
      <c r="AF95" s="82">
        <v>0</v>
      </c>
      <c r="AG95" s="82">
        <v>0</v>
      </c>
      <c r="AH95" s="82">
        <v>0</v>
      </c>
      <c r="AI95" s="82">
        <v>88.164000000000001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88.164000000000001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-88.164000000000001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881.64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881.64</v>
      </c>
      <c r="DF95" s="81">
        <f t="shared" si="59"/>
        <v>88.164000000000001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-88.164000000000001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-99.784000000000006</v>
      </c>
      <c r="G96" s="82">
        <v>-99.784000000000006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99.784000000000006</v>
      </c>
      <c r="AF96" s="82">
        <v>0</v>
      </c>
      <c r="AG96" s="82">
        <v>0</v>
      </c>
      <c r="AH96" s="82">
        <v>0</v>
      </c>
      <c r="AI96" s="82">
        <v>99.784000000000006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99.784000000000006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-99.784000000000006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997.84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997.84</v>
      </c>
      <c r="DF96" s="81">
        <f t="shared" si="59"/>
        <v>99.784000000000006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-99.784000000000006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-98</v>
      </c>
      <c r="G97" s="82">
        <v>-98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98</v>
      </c>
      <c r="AF97" s="82">
        <v>0</v>
      </c>
      <c r="AG97" s="82">
        <v>0</v>
      </c>
      <c r="AH97" s="82">
        <v>0</v>
      </c>
      <c r="AI97" s="82">
        <v>98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98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-98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980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980</v>
      </c>
      <c r="DF97" s="81">
        <f t="shared" si="59"/>
        <v>98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-98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-73</v>
      </c>
      <c r="G98" s="82">
        <v>-73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73</v>
      </c>
      <c r="AF98" s="82">
        <v>0</v>
      </c>
      <c r="AG98" s="82">
        <v>0</v>
      </c>
      <c r="AH98" s="82">
        <v>0</v>
      </c>
      <c r="AI98" s="82">
        <v>73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73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-73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18401.986000000001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18401.986000000001</v>
      </c>
      <c r="DF98" s="81">
        <f t="shared" si="59"/>
        <v>73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-73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4.4005750000000003E-2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-4.4005750000000003E-2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2.2229362500000001</v>
      </c>
      <c r="BQ99" s="87">
        <f t="shared" ref="BQ99:BT99" si="68">SUM(BQ3:BQ98)/4000</f>
        <v>0.33061974999999999</v>
      </c>
      <c r="BR99" s="87">
        <f t="shared" si="68"/>
        <v>0</v>
      </c>
      <c r="BS99" s="87">
        <f t="shared" si="68"/>
        <v>0</v>
      </c>
      <c r="BT99" s="87">
        <f t="shared" si="68"/>
        <v>-2.5535559999999995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4.4005750000000003E-2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4.4005750000000003E-2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2.6647359000000006</v>
      </c>
      <c r="DA99" s="89">
        <f t="shared" ref="DA99:DD99" si="73">SUM(DA3:DA98)/40000</f>
        <v>0.33061975000000005</v>
      </c>
      <c r="DB99" s="89">
        <f t="shared" si="73"/>
        <v>0</v>
      </c>
      <c r="DC99" s="89">
        <f t="shared" si="73"/>
        <v>0</v>
      </c>
      <c r="DD99" s="89">
        <f t="shared" si="73"/>
        <v>2.9953556500000005</v>
      </c>
      <c r="DE99" s="86"/>
      <c r="DF99" s="81">
        <f t="shared" si="59"/>
        <v>2.2669420000000002</v>
      </c>
      <c r="DG99" s="81">
        <f t="shared" si="60"/>
        <v>0.28661399999999998</v>
      </c>
      <c r="DH99" s="81">
        <f t="shared" si="61"/>
        <v>0</v>
      </c>
      <c r="DI99" s="81">
        <f t="shared" si="62"/>
        <v>0</v>
      </c>
      <c r="DJ99" s="81">
        <f t="shared" si="63"/>
        <v>-2.5535559999999995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69" t="s">
        <v>477</v>
      </c>
      <c r="C1" s="174">
        <f ca="1">INDIRECT("Allocation!B" &amp; $V$6)</f>
        <v>74.599999999999994</v>
      </c>
      <c r="D1" s="174">
        <f ca="1">INDIRECT("Allocation!C" &amp; $V$6)</f>
        <v>24.030000000000005</v>
      </c>
      <c r="E1" s="174">
        <f ca="1">INDIRECT("Allocation!D" &amp; $V$6)</f>
        <v>1.37</v>
      </c>
      <c r="F1" s="174">
        <f ca="1">INDIRECT("Allocation!E" &amp; $V$6)</f>
        <v>0</v>
      </c>
      <c r="G1" s="169" t="s">
        <v>482</v>
      </c>
      <c r="H1" s="169" t="s">
        <v>478</v>
      </c>
      <c r="I1" s="235" t="s">
        <v>325</v>
      </c>
      <c r="J1" s="236"/>
      <c r="K1" s="236"/>
      <c r="L1" s="236"/>
      <c r="M1" s="237"/>
      <c r="N1" s="236" t="s">
        <v>479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0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0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9" t="s">
        <v>483</v>
      </c>
      <c r="W2" s="58"/>
      <c r="X2" s="46">
        <v>2</v>
      </c>
    </row>
    <row r="3" spans="1:24" ht="15.75" thickBot="1">
      <c r="A3" s="60" t="s">
        <v>45</v>
      </c>
      <c r="B3" s="175">
        <f ca="1">INDIRECT("Entt_ISGS!" &amp; $V$3 &amp; X3)</f>
        <v>341.56456300000002</v>
      </c>
      <c r="C3" s="176">
        <f ca="1">$B3*C$1/100</f>
        <v>254.80716399799999</v>
      </c>
      <c r="D3" s="177">
        <f t="shared" ref="D3:F18" ca="1" si="0">$B3*D$1/100</f>
        <v>82.077964488900022</v>
      </c>
      <c r="E3" s="177">
        <f t="shared" ca="1" si="0"/>
        <v>4.6794345131000004</v>
      </c>
      <c r="F3" s="178">
        <f t="shared" ca="1" si="0"/>
        <v>0</v>
      </c>
      <c r="G3" s="175">
        <f t="shared" ref="G3:G66" ca="1" si="1">INDIRECT("ISGS_exbus!" &amp; $V$3 &amp; X3)</f>
        <v>329.48320000000001</v>
      </c>
      <c r="H3" s="175">
        <f t="shared" ref="H3:H66" ca="1" si="2">INDIRECT("ISGS_Delhi_pp!" &amp; $V$3 &amp; X3)</f>
        <v>318.54435799999999</v>
      </c>
      <c r="I3" s="179">
        <f ca="1">INDIRECT("BRPL_EOD!" &amp; $V$3 &amp; X3)</f>
        <v>246.34</v>
      </c>
      <c r="J3" s="177">
        <f ca="1">INDIRECT("BYPL_EOD!" &amp; $V$3 &amp; X3)</f>
        <v>67.680000000000007</v>
      </c>
      <c r="K3" s="177">
        <f ca="1">INDIRECT("TPDDL_EOD!" &amp; $V$3 &amp; X3)</f>
        <v>4.5199999999999996</v>
      </c>
      <c r="L3" s="177">
        <f ca="1">INDIRECT("NDMC_EOD!" &amp; $V$3 &amp; X3)</f>
        <v>0</v>
      </c>
      <c r="M3" s="178">
        <f ca="1">SUM(I3:L3)</f>
        <v>318.53999999999996</v>
      </c>
      <c r="N3" s="176">
        <f ca="1">INDIRECT("BRPL_ISGS_exbus!" &amp; $V$3 &amp; X3)</f>
        <v>254.80282378351231</v>
      </c>
      <c r="O3" s="177">
        <f ca="1">INDIRECT("BYPL_ISGS_exbus!" &amp; $V$3 &amp; X3)</f>
        <v>70.005095046148057</v>
      </c>
      <c r="P3" s="177">
        <f ca="1">INDIRECT("TPDDL_ISGS_exbus!" &amp; $V$3 &amp; X3)</f>
        <v>4.6752811703396739</v>
      </c>
      <c r="Q3" s="177">
        <f ca="1">INDIRECT("NDMC_ISGS_exbus!" &amp; $V$3 &amp; X3)</f>
        <v>0</v>
      </c>
      <c r="R3" s="178">
        <f ca="1">SUM(N3:Q3)</f>
        <v>329.48320000000007</v>
      </c>
      <c r="U3" s="173"/>
      <c r="V3" s="62" t="s">
        <v>480</v>
      </c>
      <c r="W3" s="58" t="s">
        <v>481</v>
      </c>
      <c r="X3" s="46">
        <v>3</v>
      </c>
    </row>
    <row r="4" spans="1:24">
      <c r="A4" s="61" t="s">
        <v>46</v>
      </c>
      <c r="B4" s="175">
        <f t="shared" ref="B4:B67" ca="1" si="3">INDIRECT("Entt_ISGS!" &amp; $V$3 &amp; X4)</f>
        <v>341.56456300000002</v>
      </c>
      <c r="C4" s="180">
        <f t="shared" ref="C4:F35" ca="1" si="4">$B4*C$1/100</f>
        <v>254.80716399799999</v>
      </c>
      <c r="D4" s="181">
        <f t="shared" ca="1" si="0"/>
        <v>82.077964488900022</v>
      </c>
      <c r="E4" s="181">
        <f t="shared" ca="1" si="0"/>
        <v>4.6794345131000004</v>
      </c>
      <c r="F4" s="182">
        <f t="shared" ca="1" si="0"/>
        <v>0</v>
      </c>
      <c r="G4" s="183">
        <f t="shared" ca="1" si="1"/>
        <v>329.48320000000001</v>
      </c>
      <c r="H4" s="183">
        <f t="shared" ca="1" si="2"/>
        <v>318.54435799999999</v>
      </c>
      <c r="I4" s="184">
        <f t="shared" ref="I4:I67" ca="1" si="5">INDIRECT("BRPL_EOD!" &amp; $V$3 &amp; X4)</f>
        <v>246.34</v>
      </c>
      <c r="J4" s="181">
        <f t="shared" ref="J4:J67" ca="1" si="6">INDIRECT("BYPL_EOD!" &amp; $V$3 &amp; X4)</f>
        <v>67.680000000000007</v>
      </c>
      <c r="K4" s="181">
        <f t="shared" ref="K4:K67" ca="1" si="7">INDIRECT("TPDDL_EOD!" &amp; $V$3 &amp; X4)</f>
        <v>4.5199999999999996</v>
      </c>
      <c r="L4" s="181">
        <f t="shared" ref="L4:L67" ca="1" si="8">INDIRECT("NDMC_EOD!" &amp; $V$3 &amp; X4)</f>
        <v>0</v>
      </c>
      <c r="M4" s="182">
        <f t="shared" ref="M4:M67" ca="1" si="9">SUM(I4:L4)</f>
        <v>318.53999999999996</v>
      </c>
      <c r="N4" s="180">
        <f t="shared" ref="N4:N67" ca="1" si="10">INDIRECT("BRPL_ISGS_exbus!" &amp; $V$3 &amp; X4)</f>
        <v>254.80282378351231</v>
      </c>
      <c r="O4" s="181">
        <f t="shared" ref="O4:O67" ca="1" si="11">INDIRECT("BYPL_ISGS_exbus!" &amp; $V$3 &amp; X4)</f>
        <v>70.005095046148057</v>
      </c>
      <c r="P4" s="181">
        <f t="shared" ref="P4:P67" ca="1" si="12">INDIRECT("TPDDL_ISGS_exbus!" &amp; $V$3 &amp; X4)</f>
        <v>4.6752811703396739</v>
      </c>
      <c r="Q4" s="181">
        <f t="shared" ref="Q4:Q67" ca="1" si="13">INDIRECT("NDMC_ISGS_exbus!" &amp; $V$3 &amp; X4)</f>
        <v>0</v>
      </c>
      <c r="R4" s="182">
        <f t="shared" ref="R4:R67" ca="1" si="14">SUM(N4:Q4)</f>
        <v>329.48320000000007</v>
      </c>
      <c r="W4" s="46"/>
      <c r="X4" s="46">
        <v>4</v>
      </c>
    </row>
    <row r="5" spans="1:24">
      <c r="A5" s="61" t="s">
        <v>47</v>
      </c>
      <c r="B5" s="175">
        <f t="shared" ca="1" si="3"/>
        <v>341.56456300000002</v>
      </c>
      <c r="C5" s="180">
        <f t="shared" ca="1" si="4"/>
        <v>254.80716399799999</v>
      </c>
      <c r="D5" s="181">
        <f t="shared" ca="1" si="0"/>
        <v>82.077964488900022</v>
      </c>
      <c r="E5" s="181">
        <f t="shared" ca="1" si="0"/>
        <v>4.6794345131000004</v>
      </c>
      <c r="F5" s="182">
        <f t="shared" ca="1" si="0"/>
        <v>0</v>
      </c>
      <c r="G5" s="183">
        <f t="shared" ca="1" si="1"/>
        <v>314.48320000000001</v>
      </c>
      <c r="H5" s="183">
        <f t="shared" ca="1" si="2"/>
        <v>304.04235799999998</v>
      </c>
      <c r="I5" s="184">
        <f t="shared" ca="1" si="5"/>
        <v>246.34</v>
      </c>
      <c r="J5" s="181">
        <f t="shared" ca="1" si="6"/>
        <v>53.17</v>
      </c>
      <c r="K5" s="181">
        <f t="shared" ca="1" si="7"/>
        <v>4.5199999999999996</v>
      </c>
      <c r="L5" s="181">
        <f t="shared" ca="1" si="8"/>
        <v>0</v>
      </c>
      <c r="M5" s="182">
        <f t="shared" ca="1" si="9"/>
        <v>304.02999999999997</v>
      </c>
      <c r="N5" s="180">
        <f t="shared" ca="1" si="10"/>
        <v>254.80969472749396</v>
      </c>
      <c r="O5" s="181">
        <f t="shared" ca="1" si="11"/>
        <v>54.998098029799685</v>
      </c>
      <c r="P5" s="181">
        <f t="shared" ca="1" si="12"/>
        <v>4.6754072427063109</v>
      </c>
      <c r="Q5" s="181">
        <f t="shared" ca="1" si="13"/>
        <v>0</v>
      </c>
      <c r="R5" s="182">
        <f t="shared" ca="1" si="14"/>
        <v>314.48319999999995</v>
      </c>
      <c r="V5" s="46" t="s">
        <v>484</v>
      </c>
      <c r="W5" s="46"/>
      <c r="X5" s="46">
        <v>5</v>
      </c>
    </row>
    <row r="6" spans="1:24">
      <c r="A6" s="61" t="s">
        <v>48</v>
      </c>
      <c r="B6" s="175">
        <f t="shared" ca="1" si="3"/>
        <v>341.56456300000002</v>
      </c>
      <c r="C6" s="180">
        <f t="shared" ca="1" si="4"/>
        <v>254.80716399799999</v>
      </c>
      <c r="D6" s="181">
        <f t="shared" ca="1" si="0"/>
        <v>82.077964488900022</v>
      </c>
      <c r="E6" s="181">
        <f t="shared" ca="1" si="0"/>
        <v>4.6794345131000004</v>
      </c>
      <c r="F6" s="182">
        <f t="shared" ca="1" si="0"/>
        <v>0</v>
      </c>
      <c r="G6" s="183">
        <f t="shared" ca="1" si="1"/>
        <v>314.48320000000001</v>
      </c>
      <c r="H6" s="183">
        <f t="shared" ca="1" si="2"/>
        <v>304.04235799999998</v>
      </c>
      <c r="I6" s="184">
        <f t="shared" ca="1" si="5"/>
        <v>246.34</v>
      </c>
      <c r="J6" s="181">
        <f t="shared" ca="1" si="6"/>
        <v>53.17</v>
      </c>
      <c r="K6" s="181">
        <f t="shared" ca="1" si="7"/>
        <v>4.5199999999999996</v>
      </c>
      <c r="L6" s="181">
        <f t="shared" ca="1" si="8"/>
        <v>0</v>
      </c>
      <c r="M6" s="182">
        <f t="shared" ca="1" si="9"/>
        <v>304.02999999999997</v>
      </c>
      <c r="N6" s="180">
        <f t="shared" ca="1" si="10"/>
        <v>254.80969472749396</v>
      </c>
      <c r="O6" s="181">
        <f t="shared" ca="1" si="11"/>
        <v>54.998098029799685</v>
      </c>
      <c r="P6" s="181">
        <f t="shared" ca="1" si="12"/>
        <v>4.6754072427063109</v>
      </c>
      <c r="Q6" s="181">
        <f t="shared" ca="1" si="13"/>
        <v>0</v>
      </c>
      <c r="R6" s="182">
        <f t="shared" ca="1" si="14"/>
        <v>314.48319999999995</v>
      </c>
      <c r="V6" s="46">
        <v>11</v>
      </c>
      <c r="W6" s="46"/>
      <c r="X6" s="46">
        <v>6</v>
      </c>
    </row>
    <row r="7" spans="1:24">
      <c r="A7" s="61" t="s">
        <v>49</v>
      </c>
      <c r="B7" s="175">
        <f t="shared" ca="1" si="3"/>
        <v>341.56456300000002</v>
      </c>
      <c r="C7" s="180">
        <f t="shared" ca="1" si="4"/>
        <v>254.80716399799999</v>
      </c>
      <c r="D7" s="181">
        <f t="shared" ca="1" si="0"/>
        <v>82.077964488900022</v>
      </c>
      <c r="E7" s="181">
        <f t="shared" ca="1" si="0"/>
        <v>4.6794345131000004</v>
      </c>
      <c r="F7" s="182">
        <f t="shared" ca="1" si="0"/>
        <v>0</v>
      </c>
      <c r="G7" s="183">
        <f t="shared" ca="1" si="1"/>
        <v>314.48320000000001</v>
      </c>
      <c r="H7" s="183">
        <f t="shared" ca="1" si="2"/>
        <v>304.04235799999998</v>
      </c>
      <c r="I7" s="184">
        <f t="shared" ca="1" si="5"/>
        <v>246.34</v>
      </c>
      <c r="J7" s="181">
        <f t="shared" ca="1" si="6"/>
        <v>53.17</v>
      </c>
      <c r="K7" s="181">
        <f t="shared" ca="1" si="7"/>
        <v>4.5199999999999996</v>
      </c>
      <c r="L7" s="181">
        <f t="shared" ca="1" si="8"/>
        <v>0</v>
      </c>
      <c r="M7" s="182">
        <f t="shared" ca="1" si="9"/>
        <v>304.02999999999997</v>
      </c>
      <c r="N7" s="180">
        <f t="shared" ca="1" si="10"/>
        <v>254.80969472749396</v>
      </c>
      <c r="O7" s="181">
        <f t="shared" ca="1" si="11"/>
        <v>54.998098029799685</v>
      </c>
      <c r="P7" s="181">
        <f t="shared" ca="1" si="12"/>
        <v>4.6754072427063109</v>
      </c>
      <c r="Q7" s="181">
        <f t="shared" ca="1" si="13"/>
        <v>0</v>
      </c>
      <c r="R7" s="182">
        <f t="shared" ca="1" si="14"/>
        <v>314.48319999999995</v>
      </c>
      <c r="W7" s="46"/>
      <c r="X7" s="46">
        <v>7</v>
      </c>
    </row>
    <row r="8" spans="1:24">
      <c r="A8" s="61" t="s">
        <v>50</v>
      </c>
      <c r="B8" s="175">
        <f t="shared" ca="1" si="3"/>
        <v>341.56456300000002</v>
      </c>
      <c r="C8" s="180">
        <f t="shared" ca="1" si="4"/>
        <v>254.80716399799999</v>
      </c>
      <c r="D8" s="181">
        <f t="shared" ca="1" si="0"/>
        <v>82.077964488900022</v>
      </c>
      <c r="E8" s="181">
        <f t="shared" ca="1" si="0"/>
        <v>4.6794345131000004</v>
      </c>
      <c r="F8" s="182">
        <f t="shared" ca="1" si="0"/>
        <v>0</v>
      </c>
      <c r="G8" s="183">
        <f t="shared" ca="1" si="1"/>
        <v>314.48320000000001</v>
      </c>
      <c r="H8" s="183">
        <f t="shared" ca="1" si="2"/>
        <v>304.04235799999998</v>
      </c>
      <c r="I8" s="184">
        <f t="shared" ca="1" si="5"/>
        <v>246.34</v>
      </c>
      <c r="J8" s="181">
        <f t="shared" ca="1" si="6"/>
        <v>53.17</v>
      </c>
      <c r="K8" s="181">
        <f t="shared" ca="1" si="7"/>
        <v>4.5199999999999996</v>
      </c>
      <c r="L8" s="181">
        <f t="shared" ca="1" si="8"/>
        <v>0</v>
      </c>
      <c r="M8" s="182">
        <f t="shared" ca="1" si="9"/>
        <v>304.02999999999997</v>
      </c>
      <c r="N8" s="180">
        <f t="shared" ca="1" si="10"/>
        <v>254.80969472749396</v>
      </c>
      <c r="O8" s="181">
        <f t="shared" ca="1" si="11"/>
        <v>54.998098029799685</v>
      </c>
      <c r="P8" s="181">
        <f t="shared" ca="1" si="12"/>
        <v>4.6754072427063109</v>
      </c>
      <c r="Q8" s="181">
        <f t="shared" ca="1" si="13"/>
        <v>0</v>
      </c>
      <c r="R8" s="182">
        <f t="shared" ca="1" si="14"/>
        <v>314.48319999999995</v>
      </c>
      <c r="W8" s="46"/>
      <c r="X8" s="46">
        <v>8</v>
      </c>
    </row>
    <row r="9" spans="1:24">
      <c r="A9" s="61" t="s">
        <v>51</v>
      </c>
      <c r="B9" s="175">
        <f t="shared" ca="1" si="3"/>
        <v>341.56456300000002</v>
      </c>
      <c r="C9" s="180">
        <f t="shared" ca="1" si="4"/>
        <v>254.80716399799999</v>
      </c>
      <c r="D9" s="181">
        <f t="shared" ca="1" si="0"/>
        <v>82.077964488900022</v>
      </c>
      <c r="E9" s="181">
        <f t="shared" ca="1" si="0"/>
        <v>4.6794345131000004</v>
      </c>
      <c r="F9" s="182">
        <f t="shared" ca="1" si="0"/>
        <v>0</v>
      </c>
      <c r="G9" s="183">
        <f t="shared" ca="1" si="1"/>
        <v>314.48320000000001</v>
      </c>
      <c r="H9" s="183">
        <f t="shared" ca="1" si="2"/>
        <v>304.04235799999998</v>
      </c>
      <c r="I9" s="184">
        <f t="shared" ca="1" si="5"/>
        <v>246.34</v>
      </c>
      <c r="J9" s="181">
        <f t="shared" ca="1" si="6"/>
        <v>53.17</v>
      </c>
      <c r="K9" s="181">
        <f t="shared" ca="1" si="7"/>
        <v>4.5199999999999996</v>
      </c>
      <c r="L9" s="181">
        <f t="shared" ca="1" si="8"/>
        <v>0</v>
      </c>
      <c r="M9" s="182">
        <f t="shared" ca="1" si="9"/>
        <v>304.02999999999997</v>
      </c>
      <c r="N9" s="180">
        <f t="shared" ca="1" si="10"/>
        <v>254.80969472749396</v>
      </c>
      <c r="O9" s="181">
        <f t="shared" ca="1" si="11"/>
        <v>54.998098029799685</v>
      </c>
      <c r="P9" s="181">
        <f t="shared" ca="1" si="12"/>
        <v>4.6754072427063109</v>
      </c>
      <c r="Q9" s="181">
        <f t="shared" ca="1" si="13"/>
        <v>0</v>
      </c>
      <c r="R9" s="182">
        <f t="shared" ca="1" si="14"/>
        <v>314.48319999999995</v>
      </c>
      <c r="W9" s="46"/>
      <c r="X9" s="46">
        <v>9</v>
      </c>
    </row>
    <row r="10" spans="1:24">
      <c r="A10" s="61" t="s">
        <v>52</v>
      </c>
      <c r="B10" s="175">
        <f t="shared" ca="1" si="3"/>
        <v>341.56456300000002</v>
      </c>
      <c r="C10" s="180">
        <f t="shared" ca="1" si="4"/>
        <v>254.80716399799999</v>
      </c>
      <c r="D10" s="181">
        <f t="shared" ca="1" si="0"/>
        <v>82.077964488900022</v>
      </c>
      <c r="E10" s="181">
        <f t="shared" ca="1" si="0"/>
        <v>4.6794345131000004</v>
      </c>
      <c r="F10" s="182">
        <f t="shared" ca="1" si="0"/>
        <v>0</v>
      </c>
      <c r="G10" s="183">
        <f t="shared" ca="1" si="1"/>
        <v>309.48320000000001</v>
      </c>
      <c r="H10" s="183">
        <f t="shared" ca="1" si="2"/>
        <v>299.20835799999998</v>
      </c>
      <c r="I10" s="184">
        <f t="shared" ca="1" si="5"/>
        <v>246.34</v>
      </c>
      <c r="J10" s="181">
        <f t="shared" ca="1" si="6"/>
        <v>48.34</v>
      </c>
      <c r="K10" s="181">
        <f t="shared" ca="1" si="7"/>
        <v>4.5199999999999996</v>
      </c>
      <c r="L10" s="181">
        <f t="shared" ca="1" si="8"/>
        <v>0</v>
      </c>
      <c r="M10" s="182">
        <f t="shared" ca="1" si="9"/>
        <v>299.2</v>
      </c>
      <c r="N10" s="180">
        <f t="shared" ca="1" si="10"/>
        <v>254.80645550802137</v>
      </c>
      <c r="O10" s="181">
        <f t="shared" ca="1" si="11"/>
        <v>50.001396684491986</v>
      </c>
      <c r="P10" s="181">
        <f t="shared" ca="1" si="12"/>
        <v>4.6753478074866308</v>
      </c>
      <c r="Q10" s="181">
        <f t="shared" ca="1" si="13"/>
        <v>0</v>
      </c>
      <c r="R10" s="182">
        <f t="shared" ca="1" si="14"/>
        <v>309.48319999999995</v>
      </c>
      <c r="W10" s="46"/>
      <c r="X10" s="46">
        <v>10</v>
      </c>
    </row>
    <row r="11" spans="1:24">
      <c r="A11" s="61" t="s">
        <v>53</v>
      </c>
      <c r="B11" s="175">
        <f t="shared" ca="1" si="3"/>
        <v>341.56456300000002</v>
      </c>
      <c r="C11" s="180">
        <f t="shared" ca="1" si="4"/>
        <v>254.80716399799999</v>
      </c>
      <c r="D11" s="181">
        <f t="shared" ca="1" si="0"/>
        <v>82.077964488900022</v>
      </c>
      <c r="E11" s="181">
        <f t="shared" ca="1" si="0"/>
        <v>4.6794345131000004</v>
      </c>
      <c r="F11" s="182">
        <f t="shared" ca="1" si="0"/>
        <v>0</v>
      </c>
      <c r="G11" s="183">
        <f t="shared" ca="1" si="1"/>
        <v>298.48320000000001</v>
      </c>
      <c r="H11" s="183">
        <f t="shared" ca="1" si="2"/>
        <v>288.57355799999999</v>
      </c>
      <c r="I11" s="184">
        <f t="shared" ca="1" si="5"/>
        <v>246.34</v>
      </c>
      <c r="J11" s="181">
        <f t="shared" ca="1" si="6"/>
        <v>37.71</v>
      </c>
      <c r="K11" s="181">
        <f t="shared" ca="1" si="7"/>
        <v>4.5199999999999996</v>
      </c>
      <c r="L11" s="181">
        <f t="shared" ca="1" si="8"/>
        <v>0</v>
      </c>
      <c r="M11" s="182">
        <f t="shared" ca="1" si="9"/>
        <v>288.57</v>
      </c>
      <c r="N11" s="180">
        <f t="shared" ca="1" si="10"/>
        <v>254.80247942613582</v>
      </c>
      <c r="O11" s="181">
        <f t="shared" ca="1" si="11"/>
        <v>39.005445722008524</v>
      </c>
      <c r="P11" s="181">
        <f t="shared" ca="1" si="12"/>
        <v>4.6752748518557024</v>
      </c>
      <c r="Q11" s="181">
        <f t="shared" ca="1" si="13"/>
        <v>0</v>
      </c>
      <c r="R11" s="182">
        <f t="shared" ca="1" si="14"/>
        <v>298.48320000000007</v>
      </c>
      <c r="W11" s="46"/>
      <c r="X11" s="46">
        <v>11</v>
      </c>
    </row>
    <row r="12" spans="1:24">
      <c r="A12" s="61" t="s">
        <v>54</v>
      </c>
      <c r="B12" s="175">
        <f t="shared" ca="1" si="3"/>
        <v>341.56456300000002</v>
      </c>
      <c r="C12" s="180">
        <f t="shared" ca="1" si="4"/>
        <v>254.80716399799999</v>
      </c>
      <c r="D12" s="181">
        <f t="shared" ca="1" si="0"/>
        <v>82.077964488900022</v>
      </c>
      <c r="E12" s="181">
        <f t="shared" ca="1" si="0"/>
        <v>4.6794345131000004</v>
      </c>
      <c r="F12" s="182">
        <f t="shared" ca="1" si="0"/>
        <v>0</v>
      </c>
      <c r="G12" s="183">
        <f t="shared" ca="1" si="1"/>
        <v>298.48320000000001</v>
      </c>
      <c r="H12" s="183">
        <f t="shared" ca="1" si="2"/>
        <v>288.57355799999999</v>
      </c>
      <c r="I12" s="184">
        <f t="shared" ca="1" si="5"/>
        <v>246.34</v>
      </c>
      <c r="J12" s="181">
        <f t="shared" ca="1" si="6"/>
        <v>37.71</v>
      </c>
      <c r="K12" s="181">
        <f t="shared" ca="1" si="7"/>
        <v>4.5199999999999996</v>
      </c>
      <c r="L12" s="181">
        <f t="shared" ca="1" si="8"/>
        <v>0</v>
      </c>
      <c r="M12" s="182">
        <f t="shared" ca="1" si="9"/>
        <v>288.57</v>
      </c>
      <c r="N12" s="180">
        <f t="shared" ca="1" si="10"/>
        <v>254.80247942613582</v>
      </c>
      <c r="O12" s="181">
        <f t="shared" ca="1" si="11"/>
        <v>39.005445722008524</v>
      </c>
      <c r="P12" s="181">
        <f t="shared" ca="1" si="12"/>
        <v>4.6752748518557024</v>
      </c>
      <c r="Q12" s="181">
        <f t="shared" ca="1" si="13"/>
        <v>0</v>
      </c>
      <c r="R12" s="182">
        <f t="shared" ca="1" si="14"/>
        <v>298.48320000000007</v>
      </c>
      <c r="W12" s="46"/>
      <c r="X12" s="46">
        <v>12</v>
      </c>
    </row>
    <row r="13" spans="1:24">
      <c r="A13" s="61" t="s">
        <v>55</v>
      </c>
      <c r="B13" s="175">
        <f t="shared" ca="1" si="3"/>
        <v>341.56456300000002</v>
      </c>
      <c r="C13" s="180">
        <f t="shared" ca="1" si="4"/>
        <v>254.80716399799999</v>
      </c>
      <c r="D13" s="181">
        <f t="shared" ca="1" si="0"/>
        <v>82.077964488900022</v>
      </c>
      <c r="E13" s="181">
        <f t="shared" ca="1" si="0"/>
        <v>4.6794345131000004</v>
      </c>
      <c r="F13" s="182">
        <f t="shared" ca="1" si="0"/>
        <v>0</v>
      </c>
      <c r="G13" s="183">
        <f t="shared" ca="1" si="1"/>
        <v>298.48320000000001</v>
      </c>
      <c r="H13" s="183">
        <f t="shared" ca="1" si="2"/>
        <v>288.57355799999999</v>
      </c>
      <c r="I13" s="184">
        <f t="shared" ca="1" si="5"/>
        <v>246.34</v>
      </c>
      <c r="J13" s="181">
        <f t="shared" ca="1" si="6"/>
        <v>37.71</v>
      </c>
      <c r="K13" s="181">
        <f t="shared" ca="1" si="7"/>
        <v>4.5199999999999996</v>
      </c>
      <c r="L13" s="181">
        <f t="shared" ca="1" si="8"/>
        <v>0</v>
      </c>
      <c r="M13" s="182">
        <f t="shared" ca="1" si="9"/>
        <v>288.57</v>
      </c>
      <c r="N13" s="180">
        <f t="shared" ca="1" si="10"/>
        <v>254.80247942613582</v>
      </c>
      <c r="O13" s="181">
        <f t="shared" ca="1" si="11"/>
        <v>39.005445722008524</v>
      </c>
      <c r="P13" s="181">
        <f t="shared" ca="1" si="12"/>
        <v>4.6752748518557024</v>
      </c>
      <c r="Q13" s="181">
        <f t="shared" ca="1" si="13"/>
        <v>0</v>
      </c>
      <c r="R13" s="182">
        <f t="shared" ca="1" si="14"/>
        <v>298.48320000000007</v>
      </c>
      <c r="W13" s="46"/>
      <c r="X13" s="46">
        <v>13</v>
      </c>
    </row>
    <row r="14" spans="1:24">
      <c r="A14" s="61" t="s">
        <v>56</v>
      </c>
      <c r="B14" s="175">
        <f t="shared" ca="1" si="3"/>
        <v>341.56456300000002</v>
      </c>
      <c r="C14" s="180">
        <f t="shared" ca="1" si="4"/>
        <v>254.80716399799999</v>
      </c>
      <c r="D14" s="181">
        <f t="shared" ca="1" si="0"/>
        <v>82.077964488900022</v>
      </c>
      <c r="E14" s="181">
        <f t="shared" ca="1" si="0"/>
        <v>4.6794345131000004</v>
      </c>
      <c r="F14" s="182">
        <f t="shared" ca="1" si="0"/>
        <v>0</v>
      </c>
      <c r="G14" s="183">
        <f t="shared" ca="1" si="1"/>
        <v>298.48320000000001</v>
      </c>
      <c r="H14" s="183">
        <f t="shared" ca="1" si="2"/>
        <v>288.57355799999999</v>
      </c>
      <c r="I14" s="184">
        <f t="shared" ca="1" si="5"/>
        <v>246.34</v>
      </c>
      <c r="J14" s="181">
        <f t="shared" ca="1" si="6"/>
        <v>37.71</v>
      </c>
      <c r="K14" s="181">
        <f t="shared" ca="1" si="7"/>
        <v>4.5199999999999996</v>
      </c>
      <c r="L14" s="181">
        <f t="shared" ca="1" si="8"/>
        <v>0</v>
      </c>
      <c r="M14" s="182">
        <f t="shared" ca="1" si="9"/>
        <v>288.57</v>
      </c>
      <c r="N14" s="180">
        <f t="shared" ca="1" si="10"/>
        <v>254.80247942613582</v>
      </c>
      <c r="O14" s="181">
        <f t="shared" ca="1" si="11"/>
        <v>39.005445722008524</v>
      </c>
      <c r="P14" s="181">
        <f t="shared" ca="1" si="12"/>
        <v>4.6752748518557024</v>
      </c>
      <c r="Q14" s="181">
        <f t="shared" ca="1" si="13"/>
        <v>0</v>
      </c>
      <c r="R14" s="182">
        <f t="shared" ca="1" si="14"/>
        <v>298.48320000000007</v>
      </c>
      <c r="W14" s="46"/>
      <c r="X14" s="46">
        <v>14</v>
      </c>
    </row>
    <row r="15" spans="1:24">
      <c r="A15" s="61" t="s">
        <v>57</v>
      </c>
      <c r="B15" s="175">
        <f t="shared" ca="1" si="3"/>
        <v>341.56456300000002</v>
      </c>
      <c r="C15" s="180">
        <f t="shared" ca="1" si="4"/>
        <v>254.80716399799999</v>
      </c>
      <c r="D15" s="181">
        <f t="shared" ca="1" si="0"/>
        <v>82.077964488900022</v>
      </c>
      <c r="E15" s="181">
        <f t="shared" ca="1" si="0"/>
        <v>4.6794345131000004</v>
      </c>
      <c r="F15" s="182">
        <f t="shared" ca="1" si="0"/>
        <v>0</v>
      </c>
      <c r="G15" s="183">
        <f t="shared" ca="1" si="1"/>
        <v>293.80380000000002</v>
      </c>
      <c r="H15" s="183">
        <f t="shared" ca="1" si="2"/>
        <v>284.04951399999999</v>
      </c>
      <c r="I15" s="184">
        <f t="shared" ca="1" si="5"/>
        <v>246.34</v>
      </c>
      <c r="J15" s="181">
        <f t="shared" ca="1" si="6"/>
        <v>37.71</v>
      </c>
      <c r="K15" s="181">
        <f t="shared" ca="1" si="7"/>
        <v>0</v>
      </c>
      <c r="L15" s="181">
        <f t="shared" ca="1" si="8"/>
        <v>0</v>
      </c>
      <c r="M15" s="182">
        <f t="shared" ca="1" si="9"/>
        <v>284.05</v>
      </c>
      <c r="N15" s="180">
        <f t="shared" ca="1" si="10"/>
        <v>254.79890192571733</v>
      </c>
      <c r="O15" s="181">
        <f t="shared" ca="1" si="11"/>
        <v>39.0048980742827</v>
      </c>
      <c r="P15" s="181">
        <f t="shared" ca="1" si="12"/>
        <v>0</v>
      </c>
      <c r="Q15" s="181">
        <f t="shared" ca="1" si="13"/>
        <v>0</v>
      </c>
      <c r="R15" s="182">
        <f t="shared" ca="1" si="14"/>
        <v>293.80380000000002</v>
      </c>
      <c r="W15" s="46"/>
      <c r="X15" s="46">
        <v>15</v>
      </c>
    </row>
    <row r="16" spans="1:24">
      <c r="A16" s="61" t="s">
        <v>58</v>
      </c>
      <c r="B16" s="175">
        <f t="shared" ca="1" si="3"/>
        <v>341.56456300000002</v>
      </c>
      <c r="C16" s="180">
        <f t="shared" ca="1" si="4"/>
        <v>254.80716399799999</v>
      </c>
      <c r="D16" s="181">
        <f t="shared" ca="1" si="0"/>
        <v>82.077964488900022</v>
      </c>
      <c r="E16" s="181">
        <f t="shared" ca="1" si="0"/>
        <v>4.6794345131000004</v>
      </c>
      <c r="F16" s="182">
        <f t="shared" ca="1" si="0"/>
        <v>0</v>
      </c>
      <c r="G16" s="183">
        <f t="shared" ca="1" si="1"/>
        <v>293.80380000000002</v>
      </c>
      <c r="H16" s="183">
        <f t="shared" ca="1" si="2"/>
        <v>284.04951399999999</v>
      </c>
      <c r="I16" s="184">
        <f t="shared" ca="1" si="5"/>
        <v>246.34</v>
      </c>
      <c r="J16" s="181">
        <f t="shared" ca="1" si="6"/>
        <v>37.71</v>
      </c>
      <c r="K16" s="181">
        <f t="shared" ca="1" si="7"/>
        <v>0</v>
      </c>
      <c r="L16" s="181">
        <f t="shared" ca="1" si="8"/>
        <v>0</v>
      </c>
      <c r="M16" s="182">
        <f t="shared" ca="1" si="9"/>
        <v>284.05</v>
      </c>
      <c r="N16" s="180">
        <f t="shared" ca="1" si="10"/>
        <v>254.79890192571733</v>
      </c>
      <c r="O16" s="181">
        <f t="shared" ca="1" si="11"/>
        <v>39.0048980742827</v>
      </c>
      <c r="P16" s="181">
        <f t="shared" ca="1" si="12"/>
        <v>0</v>
      </c>
      <c r="Q16" s="181">
        <f t="shared" ca="1" si="13"/>
        <v>0</v>
      </c>
      <c r="R16" s="182">
        <f t="shared" ca="1" si="14"/>
        <v>293.80380000000002</v>
      </c>
      <c r="W16" s="46"/>
      <c r="X16" s="46">
        <v>16</v>
      </c>
    </row>
    <row r="17" spans="1:24">
      <c r="A17" s="61" t="s">
        <v>59</v>
      </c>
      <c r="B17" s="175">
        <f t="shared" ca="1" si="3"/>
        <v>341.56456300000002</v>
      </c>
      <c r="C17" s="180">
        <f t="shared" ca="1" si="4"/>
        <v>254.80716399799999</v>
      </c>
      <c r="D17" s="181">
        <f t="shared" ca="1" si="0"/>
        <v>82.077964488900022</v>
      </c>
      <c r="E17" s="181">
        <f t="shared" ca="1" si="0"/>
        <v>4.6794345131000004</v>
      </c>
      <c r="F17" s="182">
        <f t="shared" ca="1" si="0"/>
        <v>0</v>
      </c>
      <c r="G17" s="183">
        <f t="shared" ca="1" si="1"/>
        <v>293.80380000000002</v>
      </c>
      <c r="H17" s="183">
        <f t="shared" ca="1" si="2"/>
        <v>284.04951399999999</v>
      </c>
      <c r="I17" s="184">
        <f t="shared" ca="1" si="5"/>
        <v>246.34</v>
      </c>
      <c r="J17" s="181">
        <f t="shared" ca="1" si="6"/>
        <v>37.71</v>
      </c>
      <c r="K17" s="181">
        <f t="shared" ca="1" si="7"/>
        <v>0</v>
      </c>
      <c r="L17" s="181">
        <f t="shared" ca="1" si="8"/>
        <v>0</v>
      </c>
      <c r="M17" s="182">
        <f t="shared" ca="1" si="9"/>
        <v>284.05</v>
      </c>
      <c r="N17" s="180">
        <f t="shared" ca="1" si="10"/>
        <v>254.79890192571733</v>
      </c>
      <c r="O17" s="181">
        <f t="shared" ca="1" si="11"/>
        <v>39.0048980742827</v>
      </c>
      <c r="P17" s="181">
        <f t="shared" ca="1" si="12"/>
        <v>0</v>
      </c>
      <c r="Q17" s="181">
        <f t="shared" ca="1" si="13"/>
        <v>0</v>
      </c>
      <c r="R17" s="182">
        <f t="shared" ca="1" si="14"/>
        <v>293.80380000000002</v>
      </c>
      <c r="W17" s="46"/>
      <c r="X17" s="46">
        <v>17</v>
      </c>
    </row>
    <row r="18" spans="1:24">
      <c r="A18" s="61" t="s">
        <v>60</v>
      </c>
      <c r="B18" s="175">
        <f t="shared" ca="1" si="3"/>
        <v>341.56456300000002</v>
      </c>
      <c r="C18" s="180">
        <f t="shared" ca="1" si="4"/>
        <v>254.80716399799999</v>
      </c>
      <c r="D18" s="181">
        <f t="shared" ca="1" si="0"/>
        <v>82.077964488900022</v>
      </c>
      <c r="E18" s="181">
        <f t="shared" ca="1" si="0"/>
        <v>4.6794345131000004</v>
      </c>
      <c r="F18" s="182">
        <f t="shared" ca="1" si="0"/>
        <v>0</v>
      </c>
      <c r="G18" s="183">
        <f t="shared" ca="1" si="1"/>
        <v>293.80380000000002</v>
      </c>
      <c r="H18" s="183">
        <f t="shared" ca="1" si="2"/>
        <v>284.04951399999999</v>
      </c>
      <c r="I18" s="184">
        <f t="shared" ca="1" si="5"/>
        <v>246.34</v>
      </c>
      <c r="J18" s="181">
        <f t="shared" ca="1" si="6"/>
        <v>37.71</v>
      </c>
      <c r="K18" s="181">
        <f t="shared" ca="1" si="7"/>
        <v>0</v>
      </c>
      <c r="L18" s="181">
        <f t="shared" ca="1" si="8"/>
        <v>0</v>
      </c>
      <c r="M18" s="182">
        <f t="shared" ca="1" si="9"/>
        <v>284.05</v>
      </c>
      <c r="N18" s="180">
        <f t="shared" ca="1" si="10"/>
        <v>254.79890192571733</v>
      </c>
      <c r="O18" s="181">
        <f t="shared" ca="1" si="11"/>
        <v>39.0048980742827</v>
      </c>
      <c r="P18" s="181">
        <f t="shared" ca="1" si="12"/>
        <v>0</v>
      </c>
      <c r="Q18" s="181">
        <f t="shared" ca="1" si="13"/>
        <v>0</v>
      </c>
      <c r="R18" s="182">
        <f t="shared" ca="1" si="14"/>
        <v>293.80380000000002</v>
      </c>
      <c r="W18" s="46"/>
      <c r="X18" s="46">
        <v>18</v>
      </c>
    </row>
    <row r="19" spans="1:24">
      <c r="A19" s="61" t="s">
        <v>61</v>
      </c>
      <c r="B19" s="175">
        <f t="shared" ca="1" si="3"/>
        <v>341.56456300000002</v>
      </c>
      <c r="C19" s="180">
        <f t="shared" ca="1" si="4"/>
        <v>254.80716399799999</v>
      </c>
      <c r="D19" s="181">
        <f t="shared" ca="1" si="4"/>
        <v>82.077964488900022</v>
      </c>
      <c r="E19" s="181">
        <f t="shared" ca="1" si="4"/>
        <v>4.6794345131000004</v>
      </c>
      <c r="F19" s="182">
        <f t="shared" ca="1" si="4"/>
        <v>0</v>
      </c>
      <c r="G19" s="183">
        <f t="shared" ca="1" si="1"/>
        <v>293.80380000000002</v>
      </c>
      <c r="H19" s="183">
        <f t="shared" ca="1" si="2"/>
        <v>284.04951399999999</v>
      </c>
      <c r="I19" s="184">
        <f t="shared" ca="1" si="5"/>
        <v>246.34</v>
      </c>
      <c r="J19" s="181">
        <f t="shared" ca="1" si="6"/>
        <v>37.71</v>
      </c>
      <c r="K19" s="181">
        <f t="shared" ca="1" si="7"/>
        <v>0</v>
      </c>
      <c r="L19" s="181">
        <f t="shared" ca="1" si="8"/>
        <v>0</v>
      </c>
      <c r="M19" s="182">
        <f t="shared" ca="1" si="9"/>
        <v>284.05</v>
      </c>
      <c r="N19" s="180">
        <f t="shared" ca="1" si="10"/>
        <v>254.79890192571733</v>
      </c>
      <c r="O19" s="181">
        <f t="shared" ca="1" si="11"/>
        <v>39.0048980742827</v>
      </c>
      <c r="P19" s="181">
        <f t="shared" ca="1" si="12"/>
        <v>0</v>
      </c>
      <c r="Q19" s="181">
        <f t="shared" ca="1" si="13"/>
        <v>0</v>
      </c>
      <c r="R19" s="182">
        <f t="shared" ca="1" si="14"/>
        <v>293.80380000000002</v>
      </c>
      <c r="W19" s="46"/>
      <c r="X19" s="46">
        <v>19</v>
      </c>
    </row>
    <row r="20" spans="1:24">
      <c r="A20" s="61" t="s">
        <v>62</v>
      </c>
      <c r="B20" s="175">
        <f t="shared" ca="1" si="3"/>
        <v>341.56456300000002</v>
      </c>
      <c r="C20" s="180">
        <f t="shared" ca="1" si="4"/>
        <v>254.80716399799999</v>
      </c>
      <c r="D20" s="181">
        <f t="shared" ca="1" si="4"/>
        <v>82.077964488900022</v>
      </c>
      <c r="E20" s="181">
        <f t="shared" ca="1" si="4"/>
        <v>4.6794345131000004</v>
      </c>
      <c r="F20" s="182">
        <f t="shared" ca="1" si="4"/>
        <v>0</v>
      </c>
      <c r="G20" s="183">
        <f t="shared" ca="1" si="1"/>
        <v>328.80380000000002</v>
      </c>
      <c r="H20" s="183">
        <f t="shared" ca="1" si="2"/>
        <v>317.88751400000001</v>
      </c>
      <c r="I20" s="184">
        <f t="shared" ca="1" si="5"/>
        <v>237.14</v>
      </c>
      <c r="J20" s="181">
        <f t="shared" ca="1" si="6"/>
        <v>76.39</v>
      </c>
      <c r="K20" s="181">
        <f t="shared" ca="1" si="7"/>
        <v>4.3600000000000003</v>
      </c>
      <c r="L20" s="181">
        <f t="shared" ca="1" si="8"/>
        <v>0</v>
      </c>
      <c r="M20" s="182">
        <f t="shared" ca="1" si="9"/>
        <v>317.89</v>
      </c>
      <c r="N20" s="180">
        <f t="shared" ca="1" si="10"/>
        <v>245.28149086791035</v>
      </c>
      <c r="O20" s="181">
        <f t="shared" ca="1" si="11"/>
        <v>79.012621604957715</v>
      </c>
      <c r="P20" s="181">
        <f t="shared" ca="1" si="12"/>
        <v>4.5096875271320283</v>
      </c>
      <c r="Q20" s="181">
        <f t="shared" ca="1" si="13"/>
        <v>0</v>
      </c>
      <c r="R20" s="182">
        <f t="shared" ca="1" si="14"/>
        <v>328.80380000000008</v>
      </c>
      <c r="W20" s="46"/>
      <c r="X20" s="46">
        <v>20</v>
      </c>
    </row>
    <row r="21" spans="1:24">
      <c r="A21" s="61" t="s">
        <v>63</v>
      </c>
      <c r="B21" s="175">
        <f t="shared" ca="1" si="3"/>
        <v>341.56456300000002</v>
      </c>
      <c r="C21" s="180">
        <f t="shared" ca="1" si="4"/>
        <v>254.80716399799999</v>
      </c>
      <c r="D21" s="181">
        <f t="shared" ca="1" si="4"/>
        <v>82.077964488900022</v>
      </c>
      <c r="E21" s="181">
        <f t="shared" ca="1" si="4"/>
        <v>4.6794345131000004</v>
      </c>
      <c r="F21" s="182">
        <f t="shared" ca="1" si="4"/>
        <v>0</v>
      </c>
      <c r="G21" s="183">
        <f t="shared" ca="1" si="1"/>
        <v>341.56009999999998</v>
      </c>
      <c r="H21" s="183">
        <f t="shared" ca="1" si="2"/>
        <v>330.220305</v>
      </c>
      <c r="I21" s="184">
        <f t="shared" ca="1" si="5"/>
        <v>246.34</v>
      </c>
      <c r="J21" s="181">
        <f t="shared" ca="1" si="6"/>
        <v>79.349999999999994</v>
      </c>
      <c r="K21" s="181">
        <f t="shared" ca="1" si="7"/>
        <v>4.5199999999999996</v>
      </c>
      <c r="L21" s="181">
        <f t="shared" ca="1" si="8"/>
        <v>0</v>
      </c>
      <c r="M21" s="182">
        <f t="shared" ca="1" si="9"/>
        <v>330.21</v>
      </c>
      <c r="N21" s="180">
        <f t="shared" ca="1" si="10"/>
        <v>254.80728940371279</v>
      </c>
      <c r="O21" s="181">
        <f t="shared" ca="1" si="11"/>
        <v>82.077447487962189</v>
      </c>
      <c r="P21" s="181">
        <f t="shared" ca="1" si="12"/>
        <v>4.6753631083250049</v>
      </c>
      <c r="Q21" s="181">
        <f t="shared" ca="1" si="13"/>
        <v>0</v>
      </c>
      <c r="R21" s="182">
        <f t="shared" ca="1" si="14"/>
        <v>341.56009999999998</v>
      </c>
      <c r="W21" s="46"/>
      <c r="X21" s="46">
        <v>21</v>
      </c>
    </row>
    <row r="22" spans="1:24">
      <c r="A22" s="61" t="s">
        <v>64</v>
      </c>
      <c r="B22" s="175">
        <f t="shared" ca="1" si="3"/>
        <v>341.56456300000002</v>
      </c>
      <c r="C22" s="180">
        <f t="shared" ca="1" si="4"/>
        <v>254.80716399799999</v>
      </c>
      <c r="D22" s="181">
        <f t="shared" ca="1" si="4"/>
        <v>82.077964488900022</v>
      </c>
      <c r="E22" s="181">
        <f t="shared" ca="1" si="4"/>
        <v>4.6794345131000004</v>
      </c>
      <c r="F22" s="182">
        <f t="shared" ca="1" si="4"/>
        <v>0</v>
      </c>
      <c r="G22" s="183">
        <f t="shared" ca="1" si="1"/>
        <v>341.56009999999998</v>
      </c>
      <c r="H22" s="183">
        <f t="shared" ca="1" si="2"/>
        <v>330.220305</v>
      </c>
      <c r="I22" s="184">
        <f t="shared" ca="1" si="5"/>
        <v>246.34</v>
      </c>
      <c r="J22" s="181">
        <f t="shared" ca="1" si="6"/>
        <v>79.349999999999994</v>
      </c>
      <c r="K22" s="181">
        <f t="shared" ca="1" si="7"/>
        <v>4.5199999999999996</v>
      </c>
      <c r="L22" s="181">
        <f t="shared" ca="1" si="8"/>
        <v>0</v>
      </c>
      <c r="M22" s="182">
        <f t="shared" ca="1" si="9"/>
        <v>330.21</v>
      </c>
      <c r="N22" s="180">
        <f t="shared" ca="1" si="10"/>
        <v>254.80728940371279</v>
      </c>
      <c r="O22" s="181">
        <f t="shared" ca="1" si="11"/>
        <v>82.077447487962189</v>
      </c>
      <c r="P22" s="181">
        <f t="shared" ca="1" si="12"/>
        <v>4.6753631083250049</v>
      </c>
      <c r="Q22" s="181">
        <f t="shared" ca="1" si="13"/>
        <v>0</v>
      </c>
      <c r="R22" s="182">
        <f t="shared" ca="1" si="14"/>
        <v>341.56009999999998</v>
      </c>
      <c r="W22" s="46"/>
      <c r="X22" s="46">
        <v>22</v>
      </c>
    </row>
    <row r="23" spans="1:24">
      <c r="A23" s="61" t="s">
        <v>65</v>
      </c>
      <c r="B23" s="175">
        <f t="shared" ca="1" si="3"/>
        <v>341.56456300000002</v>
      </c>
      <c r="C23" s="180">
        <f t="shared" ca="1" si="4"/>
        <v>254.80716399799999</v>
      </c>
      <c r="D23" s="181">
        <f t="shared" ca="1" si="4"/>
        <v>82.077964488900022</v>
      </c>
      <c r="E23" s="181">
        <f t="shared" ca="1" si="4"/>
        <v>4.6794345131000004</v>
      </c>
      <c r="F23" s="182">
        <f t="shared" ca="1" si="4"/>
        <v>0</v>
      </c>
      <c r="G23" s="183">
        <f t="shared" ca="1" si="1"/>
        <v>341.56009999999998</v>
      </c>
      <c r="H23" s="183">
        <f t="shared" ca="1" si="2"/>
        <v>330.220305</v>
      </c>
      <c r="I23" s="184">
        <f t="shared" ca="1" si="5"/>
        <v>246.34</v>
      </c>
      <c r="J23" s="181">
        <f t="shared" ca="1" si="6"/>
        <v>79.349999999999994</v>
      </c>
      <c r="K23" s="181">
        <f t="shared" ca="1" si="7"/>
        <v>4.5199999999999996</v>
      </c>
      <c r="L23" s="181">
        <f t="shared" ca="1" si="8"/>
        <v>0</v>
      </c>
      <c r="M23" s="182">
        <f t="shared" ca="1" si="9"/>
        <v>330.21</v>
      </c>
      <c r="N23" s="180">
        <f t="shared" ca="1" si="10"/>
        <v>254.80728940371279</v>
      </c>
      <c r="O23" s="181">
        <f t="shared" ca="1" si="11"/>
        <v>82.077447487962189</v>
      </c>
      <c r="P23" s="181">
        <f t="shared" ca="1" si="12"/>
        <v>4.6753631083250049</v>
      </c>
      <c r="Q23" s="181">
        <f t="shared" ca="1" si="13"/>
        <v>0</v>
      </c>
      <c r="R23" s="182">
        <f t="shared" ca="1" si="14"/>
        <v>341.56009999999998</v>
      </c>
      <c r="W23" s="46"/>
      <c r="X23" s="46">
        <v>23</v>
      </c>
    </row>
    <row r="24" spans="1:24">
      <c r="A24" s="61" t="s">
        <v>66</v>
      </c>
      <c r="B24" s="175">
        <f t="shared" ca="1" si="3"/>
        <v>341.56456300000002</v>
      </c>
      <c r="C24" s="180">
        <f t="shared" ca="1" si="4"/>
        <v>254.80716399799999</v>
      </c>
      <c r="D24" s="181">
        <f t="shared" ca="1" si="4"/>
        <v>82.077964488900022</v>
      </c>
      <c r="E24" s="181">
        <f t="shared" ca="1" si="4"/>
        <v>4.6794345131000004</v>
      </c>
      <c r="F24" s="182">
        <f t="shared" ca="1" si="4"/>
        <v>0</v>
      </c>
      <c r="G24" s="183">
        <f t="shared" ca="1" si="1"/>
        <v>341.56009999999998</v>
      </c>
      <c r="H24" s="183">
        <f t="shared" ca="1" si="2"/>
        <v>330.220305</v>
      </c>
      <c r="I24" s="184">
        <f t="shared" ca="1" si="5"/>
        <v>246.34</v>
      </c>
      <c r="J24" s="181">
        <f t="shared" ca="1" si="6"/>
        <v>79.349999999999994</v>
      </c>
      <c r="K24" s="181">
        <f t="shared" ca="1" si="7"/>
        <v>4.5199999999999996</v>
      </c>
      <c r="L24" s="181">
        <f t="shared" ca="1" si="8"/>
        <v>0</v>
      </c>
      <c r="M24" s="182">
        <f t="shared" ca="1" si="9"/>
        <v>330.21</v>
      </c>
      <c r="N24" s="180">
        <f t="shared" ca="1" si="10"/>
        <v>254.80728940371279</v>
      </c>
      <c r="O24" s="181">
        <f t="shared" ca="1" si="11"/>
        <v>82.077447487962189</v>
      </c>
      <c r="P24" s="181">
        <f t="shared" ca="1" si="12"/>
        <v>4.6753631083250049</v>
      </c>
      <c r="Q24" s="181">
        <f t="shared" ca="1" si="13"/>
        <v>0</v>
      </c>
      <c r="R24" s="182">
        <f t="shared" ca="1" si="14"/>
        <v>341.56009999999998</v>
      </c>
      <c r="W24" s="46"/>
      <c r="X24" s="46">
        <v>24</v>
      </c>
    </row>
    <row r="25" spans="1:24">
      <c r="A25" s="61" t="s">
        <v>67</v>
      </c>
      <c r="B25" s="175">
        <f t="shared" ca="1" si="3"/>
        <v>341.56456300000002</v>
      </c>
      <c r="C25" s="180">
        <f t="shared" ca="1" si="4"/>
        <v>254.80716399799999</v>
      </c>
      <c r="D25" s="181">
        <f t="shared" ca="1" si="4"/>
        <v>82.077964488900022</v>
      </c>
      <c r="E25" s="181">
        <f t="shared" ca="1" si="4"/>
        <v>4.6794345131000004</v>
      </c>
      <c r="F25" s="182">
        <f t="shared" ca="1" si="4"/>
        <v>0</v>
      </c>
      <c r="G25" s="183">
        <f t="shared" ca="1" si="1"/>
        <v>341.56009999999998</v>
      </c>
      <c r="H25" s="183">
        <f t="shared" ca="1" si="2"/>
        <v>330.220305</v>
      </c>
      <c r="I25" s="184">
        <f t="shared" ca="1" si="5"/>
        <v>246.34</v>
      </c>
      <c r="J25" s="181">
        <f t="shared" ca="1" si="6"/>
        <v>79.349999999999994</v>
      </c>
      <c r="K25" s="181">
        <f t="shared" ca="1" si="7"/>
        <v>4.5199999999999996</v>
      </c>
      <c r="L25" s="181">
        <f t="shared" ca="1" si="8"/>
        <v>0</v>
      </c>
      <c r="M25" s="182">
        <f t="shared" ca="1" si="9"/>
        <v>330.21</v>
      </c>
      <c r="N25" s="180">
        <f t="shared" ca="1" si="10"/>
        <v>254.80728940371279</v>
      </c>
      <c r="O25" s="181">
        <f t="shared" ca="1" si="11"/>
        <v>82.077447487962189</v>
      </c>
      <c r="P25" s="181">
        <f t="shared" ca="1" si="12"/>
        <v>4.6753631083250049</v>
      </c>
      <c r="Q25" s="181">
        <f t="shared" ca="1" si="13"/>
        <v>0</v>
      </c>
      <c r="R25" s="182">
        <f t="shared" ca="1" si="14"/>
        <v>341.56009999999998</v>
      </c>
      <c r="W25" s="46"/>
      <c r="X25" s="46">
        <v>25</v>
      </c>
    </row>
    <row r="26" spans="1:24">
      <c r="A26" s="61" t="s">
        <v>68</v>
      </c>
      <c r="B26" s="175">
        <f t="shared" ca="1" si="3"/>
        <v>341.56456300000002</v>
      </c>
      <c r="C26" s="180">
        <f t="shared" ca="1" si="4"/>
        <v>254.80716399799999</v>
      </c>
      <c r="D26" s="181">
        <f t="shared" ca="1" si="4"/>
        <v>82.077964488900022</v>
      </c>
      <c r="E26" s="181">
        <f t="shared" ca="1" si="4"/>
        <v>4.6794345131000004</v>
      </c>
      <c r="F26" s="182">
        <f t="shared" ca="1" si="4"/>
        <v>0</v>
      </c>
      <c r="G26" s="183">
        <f t="shared" ca="1" si="1"/>
        <v>341.56009999999998</v>
      </c>
      <c r="H26" s="183">
        <f t="shared" ca="1" si="2"/>
        <v>330.220305</v>
      </c>
      <c r="I26" s="184">
        <f t="shared" ca="1" si="5"/>
        <v>246.34</v>
      </c>
      <c r="J26" s="181">
        <f t="shared" ca="1" si="6"/>
        <v>79.349999999999994</v>
      </c>
      <c r="K26" s="181">
        <f t="shared" ca="1" si="7"/>
        <v>4.5199999999999996</v>
      </c>
      <c r="L26" s="181">
        <f t="shared" ca="1" si="8"/>
        <v>0</v>
      </c>
      <c r="M26" s="182">
        <f t="shared" ca="1" si="9"/>
        <v>330.21</v>
      </c>
      <c r="N26" s="180">
        <f t="shared" ca="1" si="10"/>
        <v>254.80728940371279</v>
      </c>
      <c r="O26" s="181">
        <f t="shared" ca="1" si="11"/>
        <v>82.077447487962189</v>
      </c>
      <c r="P26" s="181">
        <f t="shared" ca="1" si="12"/>
        <v>4.6753631083250049</v>
      </c>
      <c r="Q26" s="181">
        <f t="shared" ca="1" si="13"/>
        <v>0</v>
      </c>
      <c r="R26" s="182">
        <f t="shared" ca="1" si="14"/>
        <v>341.56009999999998</v>
      </c>
      <c r="W26" s="46"/>
      <c r="X26" s="46">
        <v>26</v>
      </c>
    </row>
    <row r="27" spans="1:24">
      <c r="A27" s="61" t="s">
        <v>69</v>
      </c>
      <c r="B27" s="175">
        <f t="shared" ca="1" si="3"/>
        <v>341.56456300000002</v>
      </c>
      <c r="C27" s="180">
        <f t="shared" ca="1" si="4"/>
        <v>254.80716399799999</v>
      </c>
      <c r="D27" s="181">
        <f t="shared" ca="1" si="4"/>
        <v>82.077964488900022</v>
      </c>
      <c r="E27" s="181">
        <f t="shared" ca="1" si="4"/>
        <v>4.6794345131000004</v>
      </c>
      <c r="F27" s="182">
        <f t="shared" ca="1" si="4"/>
        <v>0</v>
      </c>
      <c r="G27" s="183">
        <f t="shared" ca="1" si="1"/>
        <v>341.56009999999998</v>
      </c>
      <c r="H27" s="183">
        <f t="shared" ca="1" si="2"/>
        <v>330.220305</v>
      </c>
      <c r="I27" s="184">
        <f t="shared" ca="1" si="5"/>
        <v>246.34</v>
      </c>
      <c r="J27" s="181">
        <f t="shared" ca="1" si="6"/>
        <v>79.349999999999994</v>
      </c>
      <c r="K27" s="181">
        <f t="shared" ca="1" si="7"/>
        <v>4.5199999999999996</v>
      </c>
      <c r="L27" s="181">
        <f t="shared" ca="1" si="8"/>
        <v>0</v>
      </c>
      <c r="M27" s="182">
        <f t="shared" ca="1" si="9"/>
        <v>330.21</v>
      </c>
      <c r="N27" s="180">
        <f t="shared" ca="1" si="10"/>
        <v>254.80728940371279</v>
      </c>
      <c r="O27" s="181">
        <f t="shared" ca="1" si="11"/>
        <v>82.077447487962189</v>
      </c>
      <c r="P27" s="181">
        <f t="shared" ca="1" si="12"/>
        <v>4.6753631083250049</v>
      </c>
      <c r="Q27" s="181">
        <f t="shared" ca="1" si="13"/>
        <v>0</v>
      </c>
      <c r="R27" s="182">
        <f t="shared" ca="1" si="14"/>
        <v>341.56009999999998</v>
      </c>
      <c r="W27" s="46"/>
      <c r="X27" s="46">
        <v>27</v>
      </c>
    </row>
    <row r="28" spans="1:24">
      <c r="A28" s="61" t="s">
        <v>70</v>
      </c>
      <c r="B28" s="175">
        <f t="shared" ca="1" si="3"/>
        <v>341.56456300000002</v>
      </c>
      <c r="C28" s="180">
        <f t="shared" ca="1" si="4"/>
        <v>254.80716399799999</v>
      </c>
      <c r="D28" s="181">
        <f t="shared" ca="1" si="4"/>
        <v>82.077964488900022</v>
      </c>
      <c r="E28" s="181">
        <f t="shared" ca="1" si="4"/>
        <v>4.6794345131000004</v>
      </c>
      <c r="F28" s="182">
        <f t="shared" ca="1" si="4"/>
        <v>0</v>
      </c>
      <c r="G28" s="183">
        <f t="shared" ca="1" si="1"/>
        <v>341.56009999999998</v>
      </c>
      <c r="H28" s="183">
        <f t="shared" ca="1" si="2"/>
        <v>330.220305</v>
      </c>
      <c r="I28" s="184">
        <f t="shared" ca="1" si="5"/>
        <v>246.34</v>
      </c>
      <c r="J28" s="181">
        <f t="shared" ca="1" si="6"/>
        <v>79.349999999999994</v>
      </c>
      <c r="K28" s="181">
        <f t="shared" ca="1" si="7"/>
        <v>4.5199999999999996</v>
      </c>
      <c r="L28" s="181">
        <f t="shared" ca="1" si="8"/>
        <v>0</v>
      </c>
      <c r="M28" s="182">
        <f t="shared" ca="1" si="9"/>
        <v>330.21</v>
      </c>
      <c r="N28" s="180">
        <f t="shared" ca="1" si="10"/>
        <v>254.80728940371279</v>
      </c>
      <c r="O28" s="181">
        <f t="shared" ca="1" si="11"/>
        <v>82.077447487962189</v>
      </c>
      <c r="P28" s="181">
        <f t="shared" ca="1" si="12"/>
        <v>4.6753631083250049</v>
      </c>
      <c r="Q28" s="181">
        <f t="shared" ca="1" si="13"/>
        <v>0</v>
      </c>
      <c r="R28" s="182">
        <f t="shared" ca="1" si="14"/>
        <v>341.56009999999998</v>
      </c>
      <c r="W28" s="46"/>
      <c r="X28" s="46">
        <v>28</v>
      </c>
    </row>
    <row r="29" spans="1:24">
      <c r="A29" s="61" t="s">
        <v>71</v>
      </c>
      <c r="B29" s="175">
        <f t="shared" ca="1" si="3"/>
        <v>341.56456300000002</v>
      </c>
      <c r="C29" s="180">
        <f t="shared" ca="1" si="4"/>
        <v>254.80716399799999</v>
      </c>
      <c r="D29" s="181">
        <f t="shared" ca="1" si="4"/>
        <v>82.077964488900022</v>
      </c>
      <c r="E29" s="181">
        <f t="shared" ca="1" si="4"/>
        <v>4.6794345131000004</v>
      </c>
      <c r="F29" s="182">
        <f t="shared" ca="1" si="4"/>
        <v>0</v>
      </c>
      <c r="G29" s="183">
        <f t="shared" ca="1" si="1"/>
        <v>341.56009999999998</v>
      </c>
      <c r="H29" s="183">
        <f t="shared" ca="1" si="2"/>
        <v>330.220305</v>
      </c>
      <c r="I29" s="184">
        <f t="shared" ca="1" si="5"/>
        <v>246.34</v>
      </c>
      <c r="J29" s="181">
        <f t="shared" ca="1" si="6"/>
        <v>79.349999999999994</v>
      </c>
      <c r="K29" s="181">
        <f t="shared" ca="1" si="7"/>
        <v>4.5199999999999996</v>
      </c>
      <c r="L29" s="181">
        <f t="shared" ca="1" si="8"/>
        <v>0</v>
      </c>
      <c r="M29" s="182">
        <f t="shared" ca="1" si="9"/>
        <v>330.21</v>
      </c>
      <c r="N29" s="180">
        <f t="shared" ca="1" si="10"/>
        <v>254.80728940371279</v>
      </c>
      <c r="O29" s="181">
        <f t="shared" ca="1" si="11"/>
        <v>82.077447487962189</v>
      </c>
      <c r="P29" s="181">
        <f t="shared" ca="1" si="12"/>
        <v>4.6753631083250049</v>
      </c>
      <c r="Q29" s="181">
        <f t="shared" ca="1" si="13"/>
        <v>0</v>
      </c>
      <c r="R29" s="182">
        <f t="shared" ca="1" si="14"/>
        <v>341.56009999999998</v>
      </c>
      <c r="W29" s="46"/>
      <c r="X29" s="46">
        <v>29</v>
      </c>
    </row>
    <row r="30" spans="1:24">
      <c r="A30" s="61" t="s">
        <v>72</v>
      </c>
      <c r="B30" s="175">
        <f t="shared" ca="1" si="3"/>
        <v>341.56456300000002</v>
      </c>
      <c r="C30" s="180">
        <f t="shared" ca="1" si="4"/>
        <v>254.80716399799999</v>
      </c>
      <c r="D30" s="181">
        <f t="shared" ca="1" si="4"/>
        <v>82.077964488900022</v>
      </c>
      <c r="E30" s="181">
        <f t="shared" ca="1" si="4"/>
        <v>4.6794345131000004</v>
      </c>
      <c r="F30" s="182">
        <f t="shared" ca="1" si="4"/>
        <v>0</v>
      </c>
      <c r="G30" s="183">
        <f t="shared" ca="1" si="1"/>
        <v>341.56009999999998</v>
      </c>
      <c r="H30" s="183">
        <f t="shared" ca="1" si="2"/>
        <v>330.220305</v>
      </c>
      <c r="I30" s="184">
        <f t="shared" ca="1" si="5"/>
        <v>246.34</v>
      </c>
      <c r="J30" s="181">
        <f t="shared" ca="1" si="6"/>
        <v>79.349999999999994</v>
      </c>
      <c r="K30" s="181">
        <f t="shared" ca="1" si="7"/>
        <v>4.5199999999999996</v>
      </c>
      <c r="L30" s="181">
        <f t="shared" ca="1" si="8"/>
        <v>0</v>
      </c>
      <c r="M30" s="182">
        <f t="shared" ca="1" si="9"/>
        <v>330.21</v>
      </c>
      <c r="N30" s="180">
        <f t="shared" ca="1" si="10"/>
        <v>254.80728940371279</v>
      </c>
      <c r="O30" s="181">
        <f t="shared" ca="1" si="11"/>
        <v>82.077447487962189</v>
      </c>
      <c r="P30" s="181">
        <f t="shared" ca="1" si="12"/>
        <v>4.6753631083250049</v>
      </c>
      <c r="Q30" s="181">
        <f t="shared" ca="1" si="13"/>
        <v>0</v>
      </c>
      <c r="R30" s="182">
        <f t="shared" ca="1" si="14"/>
        <v>341.56009999999998</v>
      </c>
      <c r="W30" s="46"/>
      <c r="X30" s="46">
        <v>30</v>
      </c>
    </row>
    <row r="31" spans="1:24">
      <c r="A31" s="61" t="s">
        <v>73</v>
      </c>
      <c r="B31" s="175">
        <f t="shared" ca="1" si="3"/>
        <v>341.56456300000002</v>
      </c>
      <c r="C31" s="180">
        <f t="shared" ca="1" si="4"/>
        <v>254.80716399799999</v>
      </c>
      <c r="D31" s="181">
        <f t="shared" ca="1" si="4"/>
        <v>82.077964488900022</v>
      </c>
      <c r="E31" s="181">
        <f t="shared" ca="1" si="4"/>
        <v>4.6794345131000004</v>
      </c>
      <c r="F31" s="182">
        <f t="shared" ca="1" si="4"/>
        <v>0</v>
      </c>
      <c r="G31" s="183">
        <f t="shared" ca="1" si="1"/>
        <v>341.56009999999998</v>
      </c>
      <c r="H31" s="183">
        <f t="shared" ca="1" si="2"/>
        <v>330.220305</v>
      </c>
      <c r="I31" s="184">
        <f t="shared" ca="1" si="5"/>
        <v>246.34</v>
      </c>
      <c r="J31" s="181">
        <f t="shared" ca="1" si="6"/>
        <v>79.349999999999994</v>
      </c>
      <c r="K31" s="181">
        <f t="shared" ca="1" si="7"/>
        <v>4.5199999999999996</v>
      </c>
      <c r="L31" s="181">
        <f t="shared" ca="1" si="8"/>
        <v>0</v>
      </c>
      <c r="M31" s="182">
        <f t="shared" ca="1" si="9"/>
        <v>330.21</v>
      </c>
      <c r="N31" s="180">
        <f t="shared" ca="1" si="10"/>
        <v>254.80728940371279</v>
      </c>
      <c r="O31" s="181">
        <f t="shared" ca="1" si="11"/>
        <v>82.077447487962189</v>
      </c>
      <c r="P31" s="181">
        <f t="shared" ca="1" si="12"/>
        <v>4.6753631083250049</v>
      </c>
      <c r="Q31" s="181">
        <f t="shared" ca="1" si="13"/>
        <v>0</v>
      </c>
      <c r="R31" s="182">
        <f t="shared" ca="1" si="14"/>
        <v>341.56009999999998</v>
      </c>
      <c r="W31" s="46"/>
      <c r="X31" s="46">
        <v>31</v>
      </c>
    </row>
    <row r="32" spans="1:24">
      <c r="A32" s="61" t="s">
        <v>74</v>
      </c>
      <c r="B32" s="175">
        <f t="shared" ca="1" si="3"/>
        <v>341.56456300000002</v>
      </c>
      <c r="C32" s="180">
        <f t="shared" ca="1" si="4"/>
        <v>254.80716399799999</v>
      </c>
      <c r="D32" s="181">
        <f t="shared" ca="1" si="4"/>
        <v>82.077964488900022</v>
      </c>
      <c r="E32" s="181">
        <f t="shared" ca="1" si="4"/>
        <v>4.6794345131000004</v>
      </c>
      <c r="F32" s="182">
        <f t="shared" ca="1" si="4"/>
        <v>0</v>
      </c>
      <c r="G32" s="183">
        <f t="shared" ca="1" si="1"/>
        <v>341.56009999999998</v>
      </c>
      <c r="H32" s="183">
        <f t="shared" ca="1" si="2"/>
        <v>330.220305</v>
      </c>
      <c r="I32" s="184">
        <f t="shared" ca="1" si="5"/>
        <v>246.34</v>
      </c>
      <c r="J32" s="181">
        <f t="shared" ca="1" si="6"/>
        <v>79.349999999999994</v>
      </c>
      <c r="K32" s="181">
        <f t="shared" ca="1" si="7"/>
        <v>4.5199999999999996</v>
      </c>
      <c r="L32" s="181">
        <f t="shared" ca="1" si="8"/>
        <v>0</v>
      </c>
      <c r="M32" s="182">
        <f t="shared" ca="1" si="9"/>
        <v>330.21</v>
      </c>
      <c r="N32" s="180">
        <f t="shared" ca="1" si="10"/>
        <v>254.80728940371279</v>
      </c>
      <c r="O32" s="181">
        <f t="shared" ca="1" si="11"/>
        <v>82.077447487962189</v>
      </c>
      <c r="P32" s="181">
        <f t="shared" ca="1" si="12"/>
        <v>4.6753631083250049</v>
      </c>
      <c r="Q32" s="181">
        <f t="shared" ca="1" si="13"/>
        <v>0</v>
      </c>
      <c r="R32" s="182">
        <f t="shared" ca="1" si="14"/>
        <v>341.56009999999998</v>
      </c>
      <c r="W32" s="46"/>
      <c r="X32" s="46">
        <v>32</v>
      </c>
    </row>
    <row r="33" spans="1:24">
      <c r="A33" s="61" t="s">
        <v>75</v>
      </c>
      <c r="B33" s="175">
        <f t="shared" ca="1" si="3"/>
        <v>341.56456300000002</v>
      </c>
      <c r="C33" s="180">
        <f t="shared" ca="1" si="4"/>
        <v>254.80716399799999</v>
      </c>
      <c r="D33" s="181">
        <f t="shared" ca="1" si="4"/>
        <v>82.077964488900022</v>
      </c>
      <c r="E33" s="181">
        <f t="shared" ca="1" si="4"/>
        <v>4.6794345131000004</v>
      </c>
      <c r="F33" s="182">
        <f t="shared" ca="1" si="4"/>
        <v>0</v>
      </c>
      <c r="G33" s="183">
        <f t="shared" ca="1" si="1"/>
        <v>341.56009999999998</v>
      </c>
      <c r="H33" s="183">
        <f t="shared" ca="1" si="2"/>
        <v>330.220305</v>
      </c>
      <c r="I33" s="184">
        <f t="shared" ca="1" si="5"/>
        <v>246.34</v>
      </c>
      <c r="J33" s="181">
        <f t="shared" ca="1" si="6"/>
        <v>79.349999999999994</v>
      </c>
      <c r="K33" s="181">
        <f t="shared" ca="1" si="7"/>
        <v>4.5199999999999996</v>
      </c>
      <c r="L33" s="181">
        <f t="shared" ca="1" si="8"/>
        <v>0</v>
      </c>
      <c r="M33" s="182">
        <f t="shared" ca="1" si="9"/>
        <v>330.21</v>
      </c>
      <c r="N33" s="180">
        <f t="shared" ca="1" si="10"/>
        <v>254.80728940371279</v>
      </c>
      <c r="O33" s="181">
        <f t="shared" ca="1" si="11"/>
        <v>82.077447487962189</v>
      </c>
      <c r="P33" s="181">
        <f t="shared" ca="1" si="12"/>
        <v>4.6753631083250049</v>
      </c>
      <c r="Q33" s="181">
        <f t="shared" ca="1" si="13"/>
        <v>0</v>
      </c>
      <c r="R33" s="182">
        <f t="shared" ca="1" si="14"/>
        <v>341.56009999999998</v>
      </c>
      <c r="W33" s="46"/>
      <c r="X33" s="46">
        <v>33</v>
      </c>
    </row>
    <row r="34" spans="1:24">
      <c r="A34" s="61" t="s">
        <v>76</v>
      </c>
      <c r="B34" s="175">
        <f t="shared" ca="1" si="3"/>
        <v>341.56456300000002</v>
      </c>
      <c r="C34" s="180">
        <f t="shared" ca="1" si="4"/>
        <v>254.80716399799999</v>
      </c>
      <c r="D34" s="181">
        <f t="shared" ca="1" si="4"/>
        <v>82.077964488900022</v>
      </c>
      <c r="E34" s="181">
        <f t="shared" ca="1" si="4"/>
        <v>4.6794345131000004</v>
      </c>
      <c r="F34" s="182">
        <f t="shared" ca="1" si="4"/>
        <v>0</v>
      </c>
      <c r="G34" s="183">
        <f t="shared" ca="1" si="1"/>
        <v>341.56009999999998</v>
      </c>
      <c r="H34" s="183">
        <f t="shared" ca="1" si="2"/>
        <v>330.220305</v>
      </c>
      <c r="I34" s="184">
        <f t="shared" ca="1" si="5"/>
        <v>246.34</v>
      </c>
      <c r="J34" s="181">
        <f t="shared" ca="1" si="6"/>
        <v>79.349999999999994</v>
      </c>
      <c r="K34" s="181">
        <f t="shared" ca="1" si="7"/>
        <v>4.5199999999999996</v>
      </c>
      <c r="L34" s="181">
        <f t="shared" ca="1" si="8"/>
        <v>0</v>
      </c>
      <c r="M34" s="182">
        <f t="shared" ca="1" si="9"/>
        <v>330.21</v>
      </c>
      <c r="N34" s="180">
        <f t="shared" ca="1" si="10"/>
        <v>254.80728940371279</v>
      </c>
      <c r="O34" s="181">
        <f t="shared" ca="1" si="11"/>
        <v>82.077447487962189</v>
      </c>
      <c r="P34" s="181">
        <f t="shared" ca="1" si="12"/>
        <v>4.6753631083250049</v>
      </c>
      <c r="Q34" s="181">
        <f t="shared" ca="1" si="13"/>
        <v>0</v>
      </c>
      <c r="R34" s="182">
        <f t="shared" ca="1" si="14"/>
        <v>341.56009999999998</v>
      </c>
      <c r="W34" s="46"/>
      <c r="X34" s="46">
        <v>34</v>
      </c>
    </row>
    <row r="35" spans="1:24">
      <c r="A35" s="61" t="s">
        <v>77</v>
      </c>
      <c r="B35" s="175">
        <f t="shared" ca="1" si="3"/>
        <v>341.56456300000002</v>
      </c>
      <c r="C35" s="180">
        <f t="shared" ca="1" si="4"/>
        <v>254.80716399799999</v>
      </c>
      <c r="D35" s="181">
        <f t="shared" ca="1" si="4"/>
        <v>82.077964488900022</v>
      </c>
      <c r="E35" s="181">
        <f t="shared" ca="1" si="4"/>
        <v>4.6794345131000004</v>
      </c>
      <c r="F35" s="182">
        <f t="shared" ca="1" si="4"/>
        <v>0</v>
      </c>
      <c r="G35" s="183">
        <f t="shared" ca="1" si="1"/>
        <v>341.56009999999998</v>
      </c>
      <c r="H35" s="183">
        <f t="shared" ca="1" si="2"/>
        <v>330.220305</v>
      </c>
      <c r="I35" s="184">
        <f t="shared" ca="1" si="5"/>
        <v>246.34</v>
      </c>
      <c r="J35" s="181">
        <f t="shared" ca="1" si="6"/>
        <v>79.349999999999994</v>
      </c>
      <c r="K35" s="181">
        <f t="shared" ca="1" si="7"/>
        <v>4.5199999999999996</v>
      </c>
      <c r="L35" s="181">
        <f t="shared" ca="1" si="8"/>
        <v>0</v>
      </c>
      <c r="M35" s="182">
        <f t="shared" ca="1" si="9"/>
        <v>330.21</v>
      </c>
      <c r="N35" s="180">
        <f t="shared" ca="1" si="10"/>
        <v>254.80728940371279</v>
      </c>
      <c r="O35" s="181">
        <f t="shared" ca="1" si="11"/>
        <v>82.077447487962189</v>
      </c>
      <c r="P35" s="181">
        <f t="shared" ca="1" si="12"/>
        <v>4.6753631083250049</v>
      </c>
      <c r="Q35" s="181">
        <f t="shared" ca="1" si="13"/>
        <v>0</v>
      </c>
      <c r="R35" s="182">
        <f t="shared" ca="1" si="14"/>
        <v>341.56009999999998</v>
      </c>
      <c r="W35" s="46"/>
      <c r="X35" s="46">
        <v>35</v>
      </c>
    </row>
    <row r="36" spans="1:24">
      <c r="A36" s="61" t="s">
        <v>78</v>
      </c>
      <c r="B36" s="175">
        <f t="shared" ca="1" si="3"/>
        <v>341.56456300000002</v>
      </c>
      <c r="C36" s="180">
        <f t="shared" ref="C36:F67" ca="1" si="15">$B36*C$1/100</f>
        <v>254.80716399799999</v>
      </c>
      <c r="D36" s="181">
        <f t="shared" ca="1" si="15"/>
        <v>82.077964488900022</v>
      </c>
      <c r="E36" s="181">
        <f t="shared" ca="1" si="15"/>
        <v>4.6794345131000004</v>
      </c>
      <c r="F36" s="182">
        <f t="shared" ca="1" si="15"/>
        <v>0</v>
      </c>
      <c r="G36" s="183">
        <f t="shared" ca="1" si="1"/>
        <v>341.56009999999998</v>
      </c>
      <c r="H36" s="183">
        <f t="shared" ca="1" si="2"/>
        <v>330.220305</v>
      </c>
      <c r="I36" s="184">
        <f t="shared" ca="1" si="5"/>
        <v>246.34</v>
      </c>
      <c r="J36" s="181">
        <f t="shared" ca="1" si="6"/>
        <v>79.349999999999994</v>
      </c>
      <c r="K36" s="181">
        <f t="shared" ca="1" si="7"/>
        <v>4.5199999999999996</v>
      </c>
      <c r="L36" s="181">
        <f t="shared" ca="1" si="8"/>
        <v>0</v>
      </c>
      <c r="M36" s="182">
        <f t="shared" ca="1" si="9"/>
        <v>330.21</v>
      </c>
      <c r="N36" s="180">
        <f t="shared" ca="1" si="10"/>
        <v>254.80728940371279</v>
      </c>
      <c r="O36" s="181">
        <f t="shared" ca="1" si="11"/>
        <v>82.077447487962189</v>
      </c>
      <c r="P36" s="181">
        <f t="shared" ca="1" si="12"/>
        <v>4.6753631083250049</v>
      </c>
      <c r="Q36" s="181">
        <f t="shared" ca="1" si="13"/>
        <v>0</v>
      </c>
      <c r="R36" s="182">
        <f t="shared" ca="1" si="14"/>
        <v>341.56009999999998</v>
      </c>
      <c r="W36" s="46"/>
      <c r="X36" s="46">
        <v>36</v>
      </c>
    </row>
    <row r="37" spans="1:24">
      <c r="A37" s="61" t="s">
        <v>79</v>
      </c>
      <c r="B37" s="175">
        <f t="shared" ca="1" si="3"/>
        <v>341.56456300000002</v>
      </c>
      <c r="C37" s="180">
        <f t="shared" ca="1" si="15"/>
        <v>254.80716399799999</v>
      </c>
      <c r="D37" s="181">
        <f t="shared" ca="1" si="15"/>
        <v>82.077964488900022</v>
      </c>
      <c r="E37" s="181">
        <f t="shared" ca="1" si="15"/>
        <v>4.6794345131000004</v>
      </c>
      <c r="F37" s="182">
        <f t="shared" ca="1" si="15"/>
        <v>0</v>
      </c>
      <c r="G37" s="183">
        <f t="shared" ca="1" si="1"/>
        <v>341.56009999999998</v>
      </c>
      <c r="H37" s="183">
        <f t="shared" ca="1" si="2"/>
        <v>330.220305</v>
      </c>
      <c r="I37" s="184">
        <f t="shared" ca="1" si="5"/>
        <v>246.34</v>
      </c>
      <c r="J37" s="181">
        <f t="shared" ca="1" si="6"/>
        <v>79.349999999999994</v>
      </c>
      <c r="K37" s="181">
        <f t="shared" ca="1" si="7"/>
        <v>4.5199999999999996</v>
      </c>
      <c r="L37" s="181">
        <f t="shared" ca="1" si="8"/>
        <v>0</v>
      </c>
      <c r="M37" s="182">
        <f t="shared" ca="1" si="9"/>
        <v>330.21</v>
      </c>
      <c r="N37" s="180">
        <f t="shared" ca="1" si="10"/>
        <v>254.80728940371279</v>
      </c>
      <c r="O37" s="181">
        <f t="shared" ca="1" si="11"/>
        <v>82.077447487962189</v>
      </c>
      <c r="P37" s="181">
        <f t="shared" ca="1" si="12"/>
        <v>4.6753631083250049</v>
      </c>
      <c r="Q37" s="181">
        <f t="shared" ca="1" si="13"/>
        <v>0</v>
      </c>
      <c r="R37" s="182">
        <f t="shared" ca="1" si="14"/>
        <v>341.56009999999998</v>
      </c>
      <c r="W37" s="46"/>
      <c r="X37" s="46">
        <v>37</v>
      </c>
    </row>
    <row r="38" spans="1:24">
      <c r="A38" s="61" t="s">
        <v>80</v>
      </c>
      <c r="B38" s="175">
        <f t="shared" ca="1" si="3"/>
        <v>341.56456300000002</v>
      </c>
      <c r="C38" s="180">
        <f t="shared" ca="1" si="15"/>
        <v>254.80716399799999</v>
      </c>
      <c r="D38" s="181">
        <f t="shared" ca="1" si="15"/>
        <v>82.077964488900022</v>
      </c>
      <c r="E38" s="181">
        <f t="shared" ca="1" si="15"/>
        <v>4.6794345131000004</v>
      </c>
      <c r="F38" s="182">
        <f t="shared" ca="1" si="15"/>
        <v>0</v>
      </c>
      <c r="G38" s="183">
        <f t="shared" ca="1" si="1"/>
        <v>341.56009999999998</v>
      </c>
      <c r="H38" s="183">
        <f t="shared" ca="1" si="2"/>
        <v>330.220305</v>
      </c>
      <c r="I38" s="184">
        <f t="shared" ca="1" si="5"/>
        <v>246.34</v>
      </c>
      <c r="J38" s="181">
        <f t="shared" ca="1" si="6"/>
        <v>79.349999999999994</v>
      </c>
      <c r="K38" s="181">
        <f t="shared" ca="1" si="7"/>
        <v>4.5199999999999996</v>
      </c>
      <c r="L38" s="181">
        <f t="shared" ca="1" si="8"/>
        <v>0</v>
      </c>
      <c r="M38" s="182">
        <f t="shared" ca="1" si="9"/>
        <v>330.21</v>
      </c>
      <c r="N38" s="180">
        <f t="shared" ca="1" si="10"/>
        <v>254.80728940371279</v>
      </c>
      <c r="O38" s="181">
        <f t="shared" ca="1" si="11"/>
        <v>82.077447487962189</v>
      </c>
      <c r="P38" s="181">
        <f t="shared" ca="1" si="12"/>
        <v>4.6753631083250049</v>
      </c>
      <c r="Q38" s="181">
        <f t="shared" ca="1" si="13"/>
        <v>0</v>
      </c>
      <c r="R38" s="182">
        <f t="shared" ca="1" si="14"/>
        <v>341.56009999999998</v>
      </c>
      <c r="W38" s="46"/>
      <c r="X38" s="46">
        <v>38</v>
      </c>
    </row>
    <row r="39" spans="1:24">
      <c r="A39" s="61" t="s">
        <v>81</v>
      </c>
      <c r="B39" s="175">
        <f t="shared" ca="1" si="3"/>
        <v>341.56456300000002</v>
      </c>
      <c r="C39" s="180">
        <f t="shared" ca="1" si="15"/>
        <v>254.80716399799999</v>
      </c>
      <c r="D39" s="181">
        <f t="shared" ca="1" si="15"/>
        <v>82.077964488900022</v>
      </c>
      <c r="E39" s="181">
        <f t="shared" ca="1" si="15"/>
        <v>4.6794345131000004</v>
      </c>
      <c r="F39" s="182">
        <f t="shared" ca="1" si="15"/>
        <v>0</v>
      </c>
      <c r="G39" s="183">
        <f t="shared" ca="1" si="1"/>
        <v>341.56009999999998</v>
      </c>
      <c r="H39" s="183">
        <f t="shared" ca="1" si="2"/>
        <v>330.220305</v>
      </c>
      <c r="I39" s="184">
        <f t="shared" ca="1" si="5"/>
        <v>246.34</v>
      </c>
      <c r="J39" s="181">
        <f t="shared" ca="1" si="6"/>
        <v>79.349999999999994</v>
      </c>
      <c r="K39" s="181">
        <f t="shared" ca="1" si="7"/>
        <v>4.5199999999999996</v>
      </c>
      <c r="L39" s="181">
        <f t="shared" ca="1" si="8"/>
        <v>0</v>
      </c>
      <c r="M39" s="182">
        <f t="shared" ca="1" si="9"/>
        <v>330.21</v>
      </c>
      <c r="N39" s="180">
        <f t="shared" ca="1" si="10"/>
        <v>254.80728940371279</v>
      </c>
      <c r="O39" s="181">
        <f t="shared" ca="1" si="11"/>
        <v>82.077447487962189</v>
      </c>
      <c r="P39" s="181">
        <f t="shared" ca="1" si="12"/>
        <v>4.6753631083250049</v>
      </c>
      <c r="Q39" s="181">
        <f t="shared" ca="1" si="13"/>
        <v>0</v>
      </c>
      <c r="R39" s="182">
        <f t="shared" ca="1" si="14"/>
        <v>341.56009999999998</v>
      </c>
      <c r="W39" s="46"/>
      <c r="X39" s="46">
        <v>39</v>
      </c>
    </row>
    <row r="40" spans="1:24">
      <c r="A40" s="61" t="s">
        <v>82</v>
      </c>
      <c r="B40" s="175">
        <f t="shared" ca="1" si="3"/>
        <v>341.56456300000002</v>
      </c>
      <c r="C40" s="180">
        <f t="shared" ca="1" si="15"/>
        <v>254.80716399799999</v>
      </c>
      <c r="D40" s="181">
        <f t="shared" ca="1" si="15"/>
        <v>82.077964488900022</v>
      </c>
      <c r="E40" s="181">
        <f t="shared" ca="1" si="15"/>
        <v>4.6794345131000004</v>
      </c>
      <c r="F40" s="182">
        <f t="shared" ca="1" si="15"/>
        <v>0</v>
      </c>
      <c r="G40" s="183">
        <f t="shared" ca="1" si="1"/>
        <v>341.56009999999998</v>
      </c>
      <c r="H40" s="183">
        <f t="shared" ca="1" si="2"/>
        <v>330.220305</v>
      </c>
      <c r="I40" s="184">
        <f t="shared" ca="1" si="5"/>
        <v>246.34</v>
      </c>
      <c r="J40" s="181">
        <f t="shared" ca="1" si="6"/>
        <v>79.349999999999994</v>
      </c>
      <c r="K40" s="181">
        <f t="shared" ca="1" si="7"/>
        <v>4.5199999999999996</v>
      </c>
      <c r="L40" s="181">
        <f t="shared" ca="1" si="8"/>
        <v>0</v>
      </c>
      <c r="M40" s="182">
        <f t="shared" ca="1" si="9"/>
        <v>330.21</v>
      </c>
      <c r="N40" s="180">
        <f t="shared" ca="1" si="10"/>
        <v>254.80728940371279</v>
      </c>
      <c r="O40" s="181">
        <f t="shared" ca="1" si="11"/>
        <v>82.077447487962189</v>
      </c>
      <c r="P40" s="181">
        <f t="shared" ca="1" si="12"/>
        <v>4.6753631083250049</v>
      </c>
      <c r="Q40" s="181">
        <f t="shared" ca="1" si="13"/>
        <v>0</v>
      </c>
      <c r="R40" s="182">
        <f t="shared" ca="1" si="14"/>
        <v>341.56009999999998</v>
      </c>
      <c r="W40" s="46"/>
      <c r="X40" s="46">
        <v>40</v>
      </c>
    </row>
    <row r="41" spans="1:24">
      <c r="A41" s="61" t="s">
        <v>83</v>
      </c>
      <c r="B41" s="175">
        <f t="shared" ca="1" si="3"/>
        <v>341.56456300000002</v>
      </c>
      <c r="C41" s="180">
        <f t="shared" ca="1" si="15"/>
        <v>254.80716399799999</v>
      </c>
      <c r="D41" s="181">
        <f t="shared" ca="1" si="15"/>
        <v>82.077964488900022</v>
      </c>
      <c r="E41" s="181">
        <f t="shared" ca="1" si="15"/>
        <v>4.6794345131000004</v>
      </c>
      <c r="F41" s="182">
        <f t="shared" ca="1" si="15"/>
        <v>0</v>
      </c>
      <c r="G41" s="183">
        <f t="shared" ca="1" si="1"/>
        <v>341.56009999999998</v>
      </c>
      <c r="H41" s="183">
        <f t="shared" ca="1" si="2"/>
        <v>330.220305</v>
      </c>
      <c r="I41" s="184">
        <f t="shared" ca="1" si="5"/>
        <v>246.34</v>
      </c>
      <c r="J41" s="181">
        <f t="shared" ca="1" si="6"/>
        <v>79.349999999999994</v>
      </c>
      <c r="K41" s="181">
        <f t="shared" ca="1" si="7"/>
        <v>4.5199999999999996</v>
      </c>
      <c r="L41" s="181">
        <f t="shared" ca="1" si="8"/>
        <v>0</v>
      </c>
      <c r="M41" s="182">
        <f t="shared" ca="1" si="9"/>
        <v>330.21</v>
      </c>
      <c r="N41" s="180">
        <f t="shared" ca="1" si="10"/>
        <v>254.80728940371279</v>
      </c>
      <c r="O41" s="181">
        <f t="shared" ca="1" si="11"/>
        <v>82.077447487962189</v>
      </c>
      <c r="P41" s="181">
        <f t="shared" ca="1" si="12"/>
        <v>4.6753631083250049</v>
      </c>
      <c r="Q41" s="181">
        <f t="shared" ca="1" si="13"/>
        <v>0</v>
      </c>
      <c r="R41" s="182">
        <f t="shared" ca="1" si="14"/>
        <v>341.56009999999998</v>
      </c>
      <c r="W41" s="46"/>
      <c r="X41" s="46">
        <v>41</v>
      </c>
    </row>
    <row r="42" spans="1:24">
      <c r="A42" s="61" t="s">
        <v>84</v>
      </c>
      <c r="B42" s="175">
        <f t="shared" ca="1" si="3"/>
        <v>341.56456300000002</v>
      </c>
      <c r="C42" s="180">
        <f t="shared" ca="1" si="15"/>
        <v>254.80716399799999</v>
      </c>
      <c r="D42" s="181">
        <f t="shared" ca="1" si="15"/>
        <v>82.077964488900022</v>
      </c>
      <c r="E42" s="181">
        <f t="shared" ca="1" si="15"/>
        <v>4.6794345131000004</v>
      </c>
      <c r="F42" s="182">
        <f t="shared" ca="1" si="15"/>
        <v>0</v>
      </c>
      <c r="G42" s="183">
        <f t="shared" ca="1" si="1"/>
        <v>341.56009999999998</v>
      </c>
      <c r="H42" s="183">
        <f t="shared" ca="1" si="2"/>
        <v>330.220305</v>
      </c>
      <c r="I42" s="184">
        <f t="shared" ca="1" si="5"/>
        <v>246.34</v>
      </c>
      <c r="J42" s="181">
        <f t="shared" ca="1" si="6"/>
        <v>79.349999999999994</v>
      </c>
      <c r="K42" s="181">
        <f t="shared" ca="1" si="7"/>
        <v>4.5199999999999996</v>
      </c>
      <c r="L42" s="181">
        <f t="shared" ca="1" si="8"/>
        <v>0</v>
      </c>
      <c r="M42" s="182">
        <f t="shared" ca="1" si="9"/>
        <v>330.21</v>
      </c>
      <c r="N42" s="180">
        <f t="shared" ca="1" si="10"/>
        <v>254.80728940371279</v>
      </c>
      <c r="O42" s="181">
        <f t="shared" ca="1" si="11"/>
        <v>82.077447487962189</v>
      </c>
      <c r="P42" s="181">
        <f t="shared" ca="1" si="12"/>
        <v>4.6753631083250049</v>
      </c>
      <c r="Q42" s="181">
        <f t="shared" ca="1" si="13"/>
        <v>0</v>
      </c>
      <c r="R42" s="182">
        <f t="shared" ca="1" si="14"/>
        <v>341.56009999999998</v>
      </c>
      <c r="W42" s="46"/>
      <c r="X42" s="46">
        <v>42</v>
      </c>
    </row>
    <row r="43" spans="1:24">
      <c r="A43" s="61" t="s">
        <v>85</v>
      </c>
      <c r="B43" s="175">
        <f t="shared" ca="1" si="3"/>
        <v>341.56456300000002</v>
      </c>
      <c r="C43" s="180">
        <f t="shared" ca="1" si="15"/>
        <v>254.80716399799999</v>
      </c>
      <c r="D43" s="181">
        <f t="shared" ca="1" si="15"/>
        <v>82.077964488900022</v>
      </c>
      <c r="E43" s="181">
        <f t="shared" ca="1" si="15"/>
        <v>4.6794345131000004</v>
      </c>
      <c r="F43" s="182">
        <f t="shared" ca="1" si="15"/>
        <v>0</v>
      </c>
      <c r="G43" s="183">
        <f t="shared" ca="1" si="1"/>
        <v>341.56009999999998</v>
      </c>
      <c r="H43" s="183">
        <f t="shared" ca="1" si="2"/>
        <v>330.220305</v>
      </c>
      <c r="I43" s="184">
        <f t="shared" ca="1" si="5"/>
        <v>246.34</v>
      </c>
      <c r="J43" s="181">
        <f t="shared" ca="1" si="6"/>
        <v>79.349999999999994</v>
      </c>
      <c r="K43" s="181">
        <f t="shared" ca="1" si="7"/>
        <v>4.5199999999999996</v>
      </c>
      <c r="L43" s="181">
        <f t="shared" ca="1" si="8"/>
        <v>0</v>
      </c>
      <c r="M43" s="182">
        <f t="shared" ca="1" si="9"/>
        <v>330.21</v>
      </c>
      <c r="N43" s="180">
        <f t="shared" ca="1" si="10"/>
        <v>254.80728940371279</v>
      </c>
      <c r="O43" s="181">
        <f t="shared" ca="1" si="11"/>
        <v>82.077447487962189</v>
      </c>
      <c r="P43" s="181">
        <f t="shared" ca="1" si="12"/>
        <v>4.6753631083250049</v>
      </c>
      <c r="Q43" s="181">
        <f t="shared" ca="1" si="13"/>
        <v>0</v>
      </c>
      <c r="R43" s="182">
        <f t="shared" ca="1" si="14"/>
        <v>341.56009999999998</v>
      </c>
      <c r="W43" s="46"/>
      <c r="X43" s="46">
        <v>43</v>
      </c>
    </row>
    <row r="44" spans="1:24">
      <c r="A44" s="61" t="s">
        <v>86</v>
      </c>
      <c r="B44" s="175">
        <f t="shared" ca="1" si="3"/>
        <v>341.56456300000002</v>
      </c>
      <c r="C44" s="180">
        <f t="shared" ca="1" si="15"/>
        <v>254.80716399799999</v>
      </c>
      <c r="D44" s="181">
        <f t="shared" ca="1" si="15"/>
        <v>82.077964488900022</v>
      </c>
      <c r="E44" s="181">
        <f t="shared" ca="1" si="15"/>
        <v>4.6794345131000004</v>
      </c>
      <c r="F44" s="182">
        <f t="shared" ca="1" si="15"/>
        <v>0</v>
      </c>
      <c r="G44" s="183">
        <f t="shared" ca="1" si="1"/>
        <v>341.56009999999998</v>
      </c>
      <c r="H44" s="183">
        <f t="shared" ca="1" si="2"/>
        <v>330.220305</v>
      </c>
      <c r="I44" s="184">
        <f t="shared" ca="1" si="5"/>
        <v>246.34</v>
      </c>
      <c r="J44" s="181">
        <f t="shared" ca="1" si="6"/>
        <v>79.349999999999994</v>
      </c>
      <c r="K44" s="181">
        <f t="shared" ca="1" si="7"/>
        <v>4.5199999999999996</v>
      </c>
      <c r="L44" s="181">
        <f t="shared" ca="1" si="8"/>
        <v>0</v>
      </c>
      <c r="M44" s="182">
        <f t="shared" ca="1" si="9"/>
        <v>330.21</v>
      </c>
      <c r="N44" s="180">
        <f t="shared" ca="1" si="10"/>
        <v>254.80728940371279</v>
      </c>
      <c r="O44" s="181">
        <f t="shared" ca="1" si="11"/>
        <v>82.077447487962189</v>
      </c>
      <c r="P44" s="181">
        <f t="shared" ca="1" si="12"/>
        <v>4.6753631083250049</v>
      </c>
      <c r="Q44" s="181">
        <f t="shared" ca="1" si="13"/>
        <v>0</v>
      </c>
      <c r="R44" s="182">
        <f t="shared" ca="1" si="14"/>
        <v>341.56009999999998</v>
      </c>
      <c r="W44" s="46"/>
      <c r="X44" s="46">
        <v>44</v>
      </c>
    </row>
    <row r="45" spans="1:24">
      <c r="A45" s="61" t="s">
        <v>87</v>
      </c>
      <c r="B45" s="175">
        <f t="shared" ca="1" si="3"/>
        <v>341.56456300000002</v>
      </c>
      <c r="C45" s="180">
        <f t="shared" ca="1" si="15"/>
        <v>254.80716399799999</v>
      </c>
      <c r="D45" s="181">
        <f t="shared" ca="1" si="15"/>
        <v>82.077964488900022</v>
      </c>
      <c r="E45" s="181">
        <f t="shared" ca="1" si="15"/>
        <v>4.6794345131000004</v>
      </c>
      <c r="F45" s="182">
        <f t="shared" ca="1" si="15"/>
        <v>0</v>
      </c>
      <c r="G45" s="183">
        <f t="shared" ca="1" si="1"/>
        <v>341.56009999999998</v>
      </c>
      <c r="H45" s="183">
        <f t="shared" ca="1" si="2"/>
        <v>330.220305</v>
      </c>
      <c r="I45" s="184">
        <f t="shared" ca="1" si="5"/>
        <v>246.34</v>
      </c>
      <c r="J45" s="181">
        <f t="shared" ca="1" si="6"/>
        <v>79.349999999999994</v>
      </c>
      <c r="K45" s="181">
        <f t="shared" ca="1" si="7"/>
        <v>4.5199999999999996</v>
      </c>
      <c r="L45" s="181">
        <f t="shared" ca="1" si="8"/>
        <v>0</v>
      </c>
      <c r="M45" s="182">
        <f t="shared" ca="1" si="9"/>
        <v>330.21</v>
      </c>
      <c r="N45" s="180">
        <f t="shared" ca="1" si="10"/>
        <v>254.80728940371279</v>
      </c>
      <c r="O45" s="181">
        <f t="shared" ca="1" si="11"/>
        <v>82.077447487962189</v>
      </c>
      <c r="P45" s="181">
        <f t="shared" ca="1" si="12"/>
        <v>4.6753631083250049</v>
      </c>
      <c r="Q45" s="181">
        <f t="shared" ca="1" si="13"/>
        <v>0</v>
      </c>
      <c r="R45" s="182">
        <f t="shared" ca="1" si="14"/>
        <v>341.56009999999998</v>
      </c>
      <c r="W45" s="46"/>
      <c r="X45" s="46">
        <v>45</v>
      </c>
    </row>
    <row r="46" spans="1:24">
      <c r="A46" s="61" t="s">
        <v>88</v>
      </c>
      <c r="B46" s="175">
        <f t="shared" ca="1" si="3"/>
        <v>341.56456300000002</v>
      </c>
      <c r="C46" s="180">
        <f t="shared" ca="1" si="15"/>
        <v>254.80716399799999</v>
      </c>
      <c r="D46" s="181">
        <f t="shared" ca="1" si="15"/>
        <v>82.077964488900022</v>
      </c>
      <c r="E46" s="181">
        <f t="shared" ca="1" si="15"/>
        <v>4.6794345131000004</v>
      </c>
      <c r="F46" s="182">
        <f t="shared" ca="1" si="15"/>
        <v>0</v>
      </c>
      <c r="G46" s="183">
        <f t="shared" ca="1" si="1"/>
        <v>341.56009999999998</v>
      </c>
      <c r="H46" s="183">
        <f t="shared" ca="1" si="2"/>
        <v>330.220305</v>
      </c>
      <c r="I46" s="184">
        <f t="shared" ca="1" si="5"/>
        <v>246.34</v>
      </c>
      <c r="J46" s="181">
        <f t="shared" ca="1" si="6"/>
        <v>79.349999999999994</v>
      </c>
      <c r="K46" s="181">
        <f t="shared" ca="1" si="7"/>
        <v>4.5199999999999996</v>
      </c>
      <c r="L46" s="181">
        <f t="shared" ca="1" si="8"/>
        <v>0</v>
      </c>
      <c r="M46" s="182">
        <f t="shared" ca="1" si="9"/>
        <v>330.21</v>
      </c>
      <c r="N46" s="180">
        <f t="shared" ca="1" si="10"/>
        <v>254.80728940371279</v>
      </c>
      <c r="O46" s="181">
        <f t="shared" ca="1" si="11"/>
        <v>82.077447487962189</v>
      </c>
      <c r="P46" s="181">
        <f t="shared" ca="1" si="12"/>
        <v>4.6753631083250049</v>
      </c>
      <c r="Q46" s="181">
        <f t="shared" ca="1" si="13"/>
        <v>0</v>
      </c>
      <c r="R46" s="182">
        <f t="shared" ca="1" si="14"/>
        <v>341.56009999999998</v>
      </c>
      <c r="W46" s="46"/>
      <c r="X46" s="46">
        <v>46</v>
      </c>
    </row>
    <row r="47" spans="1:24">
      <c r="A47" s="61" t="s">
        <v>89</v>
      </c>
      <c r="B47" s="175">
        <f t="shared" ca="1" si="3"/>
        <v>341.56456300000002</v>
      </c>
      <c r="C47" s="180">
        <f t="shared" ca="1" si="15"/>
        <v>254.80716399799999</v>
      </c>
      <c r="D47" s="181">
        <f t="shared" ca="1" si="15"/>
        <v>82.077964488900022</v>
      </c>
      <c r="E47" s="181">
        <f t="shared" ca="1" si="15"/>
        <v>4.6794345131000004</v>
      </c>
      <c r="F47" s="182">
        <f t="shared" ca="1" si="15"/>
        <v>0</v>
      </c>
      <c r="G47" s="183">
        <f t="shared" ca="1" si="1"/>
        <v>341.56009999999998</v>
      </c>
      <c r="H47" s="183">
        <f t="shared" ca="1" si="2"/>
        <v>330.220305</v>
      </c>
      <c r="I47" s="184">
        <f t="shared" ca="1" si="5"/>
        <v>246.34</v>
      </c>
      <c r="J47" s="181">
        <f t="shared" ca="1" si="6"/>
        <v>79.349999999999994</v>
      </c>
      <c r="K47" s="181">
        <f t="shared" ca="1" si="7"/>
        <v>4.5199999999999996</v>
      </c>
      <c r="L47" s="181">
        <f t="shared" ca="1" si="8"/>
        <v>0</v>
      </c>
      <c r="M47" s="182">
        <f t="shared" ca="1" si="9"/>
        <v>330.21</v>
      </c>
      <c r="N47" s="180">
        <f t="shared" ca="1" si="10"/>
        <v>254.80728940371279</v>
      </c>
      <c r="O47" s="181">
        <f t="shared" ca="1" si="11"/>
        <v>82.077447487962189</v>
      </c>
      <c r="P47" s="181">
        <f t="shared" ca="1" si="12"/>
        <v>4.6753631083250049</v>
      </c>
      <c r="Q47" s="181">
        <f t="shared" ca="1" si="13"/>
        <v>0</v>
      </c>
      <c r="R47" s="182">
        <f t="shared" ca="1" si="14"/>
        <v>341.56009999999998</v>
      </c>
      <c r="W47" s="46"/>
      <c r="X47" s="46">
        <v>47</v>
      </c>
    </row>
    <row r="48" spans="1:24">
      <c r="A48" s="61" t="s">
        <v>90</v>
      </c>
      <c r="B48" s="175">
        <f t="shared" ca="1" si="3"/>
        <v>341.56456300000002</v>
      </c>
      <c r="C48" s="180">
        <f t="shared" ca="1" si="15"/>
        <v>254.80716399799999</v>
      </c>
      <c r="D48" s="181">
        <f t="shared" ca="1" si="15"/>
        <v>82.077964488900022</v>
      </c>
      <c r="E48" s="181">
        <f t="shared" ca="1" si="15"/>
        <v>4.6794345131000004</v>
      </c>
      <c r="F48" s="182">
        <f t="shared" ca="1" si="15"/>
        <v>0</v>
      </c>
      <c r="G48" s="183">
        <f t="shared" ca="1" si="1"/>
        <v>341.56009999999998</v>
      </c>
      <c r="H48" s="183">
        <f t="shared" ca="1" si="2"/>
        <v>330.220305</v>
      </c>
      <c r="I48" s="184">
        <f t="shared" ca="1" si="5"/>
        <v>246.34</v>
      </c>
      <c r="J48" s="181">
        <f t="shared" ca="1" si="6"/>
        <v>79.349999999999994</v>
      </c>
      <c r="K48" s="181">
        <f t="shared" ca="1" si="7"/>
        <v>4.5199999999999996</v>
      </c>
      <c r="L48" s="181">
        <f t="shared" ca="1" si="8"/>
        <v>0</v>
      </c>
      <c r="M48" s="182">
        <f t="shared" ca="1" si="9"/>
        <v>330.21</v>
      </c>
      <c r="N48" s="180">
        <f t="shared" ca="1" si="10"/>
        <v>254.80728940371279</v>
      </c>
      <c r="O48" s="181">
        <f t="shared" ca="1" si="11"/>
        <v>82.077447487962189</v>
      </c>
      <c r="P48" s="181">
        <f t="shared" ca="1" si="12"/>
        <v>4.6753631083250049</v>
      </c>
      <c r="Q48" s="181">
        <f t="shared" ca="1" si="13"/>
        <v>0</v>
      </c>
      <c r="R48" s="182">
        <f t="shared" ca="1" si="14"/>
        <v>341.56009999999998</v>
      </c>
      <c r="W48" s="46"/>
      <c r="X48" s="46">
        <v>48</v>
      </c>
    </row>
    <row r="49" spans="1:24">
      <c r="A49" s="61" t="s">
        <v>91</v>
      </c>
      <c r="B49" s="175">
        <f t="shared" ca="1" si="3"/>
        <v>341.56456300000002</v>
      </c>
      <c r="C49" s="180">
        <f t="shared" ca="1" si="15"/>
        <v>254.80716399799999</v>
      </c>
      <c r="D49" s="181">
        <f t="shared" ca="1" si="15"/>
        <v>82.077964488900022</v>
      </c>
      <c r="E49" s="181">
        <f t="shared" ca="1" si="15"/>
        <v>4.6794345131000004</v>
      </c>
      <c r="F49" s="182">
        <f t="shared" ca="1" si="15"/>
        <v>0</v>
      </c>
      <c r="G49" s="183">
        <f t="shared" ca="1" si="1"/>
        <v>341.56009999999998</v>
      </c>
      <c r="H49" s="183">
        <f t="shared" ca="1" si="2"/>
        <v>330.220305</v>
      </c>
      <c r="I49" s="184">
        <f t="shared" ca="1" si="5"/>
        <v>246.34</v>
      </c>
      <c r="J49" s="181">
        <f t="shared" ca="1" si="6"/>
        <v>79.349999999999994</v>
      </c>
      <c r="K49" s="181">
        <f t="shared" ca="1" si="7"/>
        <v>4.5199999999999996</v>
      </c>
      <c r="L49" s="181">
        <f t="shared" ca="1" si="8"/>
        <v>0</v>
      </c>
      <c r="M49" s="182">
        <f t="shared" ca="1" si="9"/>
        <v>330.21</v>
      </c>
      <c r="N49" s="180">
        <f t="shared" ca="1" si="10"/>
        <v>254.80728940371279</v>
      </c>
      <c r="O49" s="181">
        <f t="shared" ca="1" si="11"/>
        <v>82.077447487962189</v>
      </c>
      <c r="P49" s="181">
        <f t="shared" ca="1" si="12"/>
        <v>4.6753631083250049</v>
      </c>
      <c r="Q49" s="181">
        <f t="shared" ca="1" si="13"/>
        <v>0</v>
      </c>
      <c r="R49" s="182">
        <f t="shared" ca="1" si="14"/>
        <v>341.56009999999998</v>
      </c>
      <c r="W49" s="46"/>
      <c r="X49" s="46">
        <v>49</v>
      </c>
    </row>
    <row r="50" spans="1:24">
      <c r="A50" s="61" t="s">
        <v>92</v>
      </c>
      <c r="B50" s="175">
        <f t="shared" ca="1" si="3"/>
        <v>341.56456300000002</v>
      </c>
      <c r="C50" s="180">
        <f t="shared" ca="1" si="15"/>
        <v>254.80716399799999</v>
      </c>
      <c r="D50" s="181">
        <f t="shared" ca="1" si="15"/>
        <v>82.077964488900022</v>
      </c>
      <c r="E50" s="181">
        <f t="shared" ca="1" si="15"/>
        <v>4.6794345131000004</v>
      </c>
      <c r="F50" s="182">
        <f t="shared" ca="1" si="15"/>
        <v>0</v>
      </c>
      <c r="G50" s="183">
        <f t="shared" ca="1" si="1"/>
        <v>341.56009999999998</v>
      </c>
      <c r="H50" s="183">
        <f t="shared" ca="1" si="2"/>
        <v>330.220305</v>
      </c>
      <c r="I50" s="184">
        <f t="shared" ca="1" si="5"/>
        <v>246.34</v>
      </c>
      <c r="J50" s="181">
        <f t="shared" ca="1" si="6"/>
        <v>79.349999999999994</v>
      </c>
      <c r="K50" s="181">
        <f t="shared" ca="1" si="7"/>
        <v>4.5199999999999996</v>
      </c>
      <c r="L50" s="181">
        <f t="shared" ca="1" si="8"/>
        <v>0</v>
      </c>
      <c r="M50" s="182">
        <f t="shared" ca="1" si="9"/>
        <v>330.21</v>
      </c>
      <c r="N50" s="180">
        <f t="shared" ca="1" si="10"/>
        <v>254.80728940371279</v>
      </c>
      <c r="O50" s="181">
        <f t="shared" ca="1" si="11"/>
        <v>82.077447487962189</v>
      </c>
      <c r="P50" s="181">
        <f t="shared" ca="1" si="12"/>
        <v>4.6753631083250049</v>
      </c>
      <c r="Q50" s="181">
        <f t="shared" ca="1" si="13"/>
        <v>0</v>
      </c>
      <c r="R50" s="182">
        <f t="shared" ca="1" si="14"/>
        <v>341.56009999999998</v>
      </c>
      <c r="W50" s="46"/>
      <c r="X50" s="46">
        <v>50</v>
      </c>
    </row>
    <row r="51" spans="1:24">
      <c r="A51" s="61" t="s">
        <v>93</v>
      </c>
      <c r="B51" s="175">
        <f t="shared" ca="1" si="3"/>
        <v>341.56456300000002</v>
      </c>
      <c r="C51" s="180">
        <f t="shared" ca="1" si="15"/>
        <v>254.80716399799999</v>
      </c>
      <c r="D51" s="181">
        <f t="shared" ca="1" si="15"/>
        <v>82.077964488900022</v>
      </c>
      <c r="E51" s="181">
        <f t="shared" ca="1" si="15"/>
        <v>4.6794345131000004</v>
      </c>
      <c r="F51" s="182">
        <f t="shared" ca="1" si="15"/>
        <v>0</v>
      </c>
      <c r="G51" s="183">
        <f t="shared" ca="1" si="1"/>
        <v>341.56009999999998</v>
      </c>
      <c r="H51" s="183">
        <f t="shared" ca="1" si="2"/>
        <v>330.220305</v>
      </c>
      <c r="I51" s="184">
        <f t="shared" ca="1" si="5"/>
        <v>246.34</v>
      </c>
      <c r="J51" s="181">
        <f t="shared" ca="1" si="6"/>
        <v>79.349999999999994</v>
      </c>
      <c r="K51" s="181">
        <f t="shared" ca="1" si="7"/>
        <v>4.5199999999999996</v>
      </c>
      <c r="L51" s="181">
        <f t="shared" ca="1" si="8"/>
        <v>0</v>
      </c>
      <c r="M51" s="182">
        <f t="shared" ca="1" si="9"/>
        <v>330.21</v>
      </c>
      <c r="N51" s="180">
        <f t="shared" ca="1" si="10"/>
        <v>254.80728940371279</v>
      </c>
      <c r="O51" s="181">
        <f t="shared" ca="1" si="11"/>
        <v>82.077447487962189</v>
      </c>
      <c r="P51" s="181">
        <f t="shared" ca="1" si="12"/>
        <v>4.6753631083250049</v>
      </c>
      <c r="Q51" s="181">
        <f t="shared" ca="1" si="13"/>
        <v>0</v>
      </c>
      <c r="R51" s="182">
        <f t="shared" ca="1" si="14"/>
        <v>341.56009999999998</v>
      </c>
      <c r="W51" s="46"/>
      <c r="X51" s="46">
        <v>51</v>
      </c>
    </row>
    <row r="52" spans="1:24">
      <c r="A52" s="61" t="s">
        <v>94</v>
      </c>
      <c r="B52" s="175">
        <f t="shared" ca="1" si="3"/>
        <v>341.56456300000002</v>
      </c>
      <c r="C52" s="180">
        <f t="shared" ca="1" si="15"/>
        <v>254.80716399799999</v>
      </c>
      <c r="D52" s="181">
        <f t="shared" ca="1" si="15"/>
        <v>82.077964488900022</v>
      </c>
      <c r="E52" s="181">
        <f t="shared" ca="1" si="15"/>
        <v>4.6794345131000004</v>
      </c>
      <c r="F52" s="182">
        <f t="shared" ca="1" si="15"/>
        <v>0</v>
      </c>
      <c r="G52" s="183">
        <f t="shared" ca="1" si="1"/>
        <v>341.56009999999998</v>
      </c>
      <c r="H52" s="183">
        <f t="shared" ca="1" si="2"/>
        <v>330.220305</v>
      </c>
      <c r="I52" s="184">
        <f t="shared" ca="1" si="5"/>
        <v>246.34</v>
      </c>
      <c r="J52" s="181">
        <f t="shared" ca="1" si="6"/>
        <v>79.349999999999994</v>
      </c>
      <c r="K52" s="181">
        <f t="shared" ca="1" si="7"/>
        <v>4.5199999999999996</v>
      </c>
      <c r="L52" s="181">
        <f t="shared" ca="1" si="8"/>
        <v>0</v>
      </c>
      <c r="M52" s="182">
        <f t="shared" ca="1" si="9"/>
        <v>330.21</v>
      </c>
      <c r="N52" s="180">
        <f t="shared" ca="1" si="10"/>
        <v>254.80728940371279</v>
      </c>
      <c r="O52" s="181">
        <f t="shared" ca="1" si="11"/>
        <v>82.077447487962189</v>
      </c>
      <c r="P52" s="181">
        <f t="shared" ca="1" si="12"/>
        <v>4.6753631083250049</v>
      </c>
      <c r="Q52" s="181">
        <f t="shared" ca="1" si="13"/>
        <v>0</v>
      </c>
      <c r="R52" s="182">
        <f t="shared" ca="1" si="14"/>
        <v>341.56009999999998</v>
      </c>
      <c r="W52" s="46"/>
      <c r="X52" s="46">
        <v>52</v>
      </c>
    </row>
    <row r="53" spans="1:24">
      <c r="A53" s="61" t="s">
        <v>95</v>
      </c>
      <c r="B53" s="175">
        <f t="shared" ca="1" si="3"/>
        <v>341.56456300000002</v>
      </c>
      <c r="C53" s="180">
        <f t="shared" ca="1" si="15"/>
        <v>254.80716399799999</v>
      </c>
      <c r="D53" s="181">
        <f t="shared" ca="1" si="15"/>
        <v>82.077964488900022</v>
      </c>
      <c r="E53" s="181">
        <f t="shared" ca="1" si="15"/>
        <v>4.6794345131000004</v>
      </c>
      <c r="F53" s="182">
        <f t="shared" ca="1" si="15"/>
        <v>0</v>
      </c>
      <c r="G53" s="183">
        <f t="shared" ca="1" si="1"/>
        <v>341.56009999999998</v>
      </c>
      <c r="H53" s="183">
        <f t="shared" ca="1" si="2"/>
        <v>330.220305</v>
      </c>
      <c r="I53" s="184">
        <f t="shared" ca="1" si="5"/>
        <v>246.34</v>
      </c>
      <c r="J53" s="181">
        <f t="shared" ca="1" si="6"/>
        <v>79.349999999999994</v>
      </c>
      <c r="K53" s="181">
        <f t="shared" ca="1" si="7"/>
        <v>4.5199999999999996</v>
      </c>
      <c r="L53" s="181">
        <f t="shared" ca="1" si="8"/>
        <v>0</v>
      </c>
      <c r="M53" s="182">
        <f t="shared" ca="1" si="9"/>
        <v>330.21</v>
      </c>
      <c r="N53" s="180">
        <f t="shared" ca="1" si="10"/>
        <v>254.80728940371279</v>
      </c>
      <c r="O53" s="181">
        <f t="shared" ca="1" si="11"/>
        <v>82.077447487962189</v>
      </c>
      <c r="P53" s="181">
        <f t="shared" ca="1" si="12"/>
        <v>4.6753631083250049</v>
      </c>
      <c r="Q53" s="181">
        <f t="shared" ca="1" si="13"/>
        <v>0</v>
      </c>
      <c r="R53" s="182">
        <f t="shared" ca="1" si="14"/>
        <v>341.56009999999998</v>
      </c>
      <c r="W53" s="46"/>
      <c r="X53" s="46">
        <v>53</v>
      </c>
    </row>
    <row r="54" spans="1:24">
      <c r="A54" s="61" t="s">
        <v>96</v>
      </c>
      <c r="B54" s="175">
        <f t="shared" ca="1" si="3"/>
        <v>341.56456300000002</v>
      </c>
      <c r="C54" s="180">
        <f t="shared" ca="1" si="15"/>
        <v>254.80716399799999</v>
      </c>
      <c r="D54" s="181">
        <f t="shared" ca="1" si="15"/>
        <v>82.077964488900022</v>
      </c>
      <c r="E54" s="181">
        <f t="shared" ca="1" si="15"/>
        <v>4.6794345131000004</v>
      </c>
      <c r="F54" s="182">
        <f t="shared" ca="1" si="15"/>
        <v>0</v>
      </c>
      <c r="G54" s="183">
        <f t="shared" ca="1" si="1"/>
        <v>341.56009999999998</v>
      </c>
      <c r="H54" s="183">
        <f t="shared" ca="1" si="2"/>
        <v>330.220305</v>
      </c>
      <c r="I54" s="184">
        <f t="shared" ca="1" si="5"/>
        <v>246.34</v>
      </c>
      <c r="J54" s="181">
        <f t="shared" ca="1" si="6"/>
        <v>79.349999999999994</v>
      </c>
      <c r="K54" s="181">
        <f t="shared" ca="1" si="7"/>
        <v>4.5199999999999996</v>
      </c>
      <c r="L54" s="181">
        <f t="shared" ca="1" si="8"/>
        <v>0</v>
      </c>
      <c r="M54" s="182">
        <f t="shared" ca="1" si="9"/>
        <v>330.21</v>
      </c>
      <c r="N54" s="180">
        <f t="shared" ca="1" si="10"/>
        <v>254.80728940371279</v>
      </c>
      <c r="O54" s="181">
        <f t="shared" ca="1" si="11"/>
        <v>82.077447487962189</v>
      </c>
      <c r="P54" s="181">
        <f t="shared" ca="1" si="12"/>
        <v>4.6753631083250049</v>
      </c>
      <c r="Q54" s="181">
        <f t="shared" ca="1" si="13"/>
        <v>0</v>
      </c>
      <c r="R54" s="182">
        <f t="shared" ca="1" si="14"/>
        <v>341.56009999999998</v>
      </c>
      <c r="W54" s="46"/>
      <c r="X54" s="46">
        <v>54</v>
      </c>
    </row>
    <row r="55" spans="1:24">
      <c r="A55" s="61" t="s">
        <v>97</v>
      </c>
      <c r="B55" s="175">
        <f t="shared" ca="1" si="3"/>
        <v>341.56456300000002</v>
      </c>
      <c r="C55" s="180">
        <f t="shared" ca="1" si="15"/>
        <v>254.80716399799999</v>
      </c>
      <c r="D55" s="181">
        <f t="shared" ca="1" si="15"/>
        <v>82.077964488900022</v>
      </c>
      <c r="E55" s="181">
        <f t="shared" ca="1" si="15"/>
        <v>4.6794345131000004</v>
      </c>
      <c r="F55" s="182">
        <f t="shared" ca="1" si="15"/>
        <v>0</v>
      </c>
      <c r="G55" s="183">
        <f t="shared" ca="1" si="1"/>
        <v>341.56009999999998</v>
      </c>
      <c r="H55" s="183">
        <f t="shared" ca="1" si="2"/>
        <v>330.220305</v>
      </c>
      <c r="I55" s="184">
        <f t="shared" ca="1" si="5"/>
        <v>246.34</v>
      </c>
      <c r="J55" s="181">
        <f t="shared" ca="1" si="6"/>
        <v>79.349999999999994</v>
      </c>
      <c r="K55" s="181">
        <f t="shared" ca="1" si="7"/>
        <v>4.5199999999999996</v>
      </c>
      <c r="L55" s="181">
        <f t="shared" ca="1" si="8"/>
        <v>0</v>
      </c>
      <c r="M55" s="182">
        <f t="shared" ca="1" si="9"/>
        <v>330.21</v>
      </c>
      <c r="N55" s="180">
        <f t="shared" ca="1" si="10"/>
        <v>254.80728940371279</v>
      </c>
      <c r="O55" s="181">
        <f t="shared" ca="1" si="11"/>
        <v>82.077447487962189</v>
      </c>
      <c r="P55" s="181">
        <f t="shared" ca="1" si="12"/>
        <v>4.6753631083250049</v>
      </c>
      <c r="Q55" s="181">
        <f t="shared" ca="1" si="13"/>
        <v>0</v>
      </c>
      <c r="R55" s="182">
        <f t="shared" ca="1" si="14"/>
        <v>341.56009999999998</v>
      </c>
      <c r="W55" s="46"/>
      <c r="X55" s="46">
        <v>55</v>
      </c>
    </row>
    <row r="56" spans="1:24">
      <c r="A56" s="61" t="s">
        <v>98</v>
      </c>
      <c r="B56" s="175">
        <f t="shared" ca="1" si="3"/>
        <v>341.56456300000002</v>
      </c>
      <c r="C56" s="180">
        <f t="shared" ca="1" si="15"/>
        <v>254.80716399799999</v>
      </c>
      <c r="D56" s="181">
        <f t="shared" ca="1" si="15"/>
        <v>82.077964488900022</v>
      </c>
      <c r="E56" s="181">
        <f t="shared" ca="1" si="15"/>
        <v>4.6794345131000004</v>
      </c>
      <c r="F56" s="182">
        <f t="shared" ca="1" si="15"/>
        <v>0</v>
      </c>
      <c r="G56" s="183">
        <f t="shared" ca="1" si="1"/>
        <v>341.56009999999998</v>
      </c>
      <c r="H56" s="183">
        <f t="shared" ca="1" si="2"/>
        <v>330.220305</v>
      </c>
      <c r="I56" s="184">
        <f t="shared" ca="1" si="5"/>
        <v>246.34</v>
      </c>
      <c r="J56" s="181">
        <f t="shared" ca="1" si="6"/>
        <v>79.349999999999994</v>
      </c>
      <c r="K56" s="181">
        <f t="shared" ca="1" si="7"/>
        <v>4.5199999999999996</v>
      </c>
      <c r="L56" s="181">
        <f t="shared" ca="1" si="8"/>
        <v>0</v>
      </c>
      <c r="M56" s="182">
        <f t="shared" ca="1" si="9"/>
        <v>330.21</v>
      </c>
      <c r="N56" s="180">
        <f t="shared" ca="1" si="10"/>
        <v>254.80728940371279</v>
      </c>
      <c r="O56" s="181">
        <f t="shared" ca="1" si="11"/>
        <v>82.077447487962189</v>
      </c>
      <c r="P56" s="181">
        <f t="shared" ca="1" si="12"/>
        <v>4.6753631083250049</v>
      </c>
      <c r="Q56" s="181">
        <f t="shared" ca="1" si="13"/>
        <v>0</v>
      </c>
      <c r="R56" s="182">
        <f t="shared" ca="1" si="14"/>
        <v>341.56009999999998</v>
      </c>
      <c r="W56" s="46"/>
      <c r="X56" s="46">
        <v>56</v>
      </c>
    </row>
    <row r="57" spans="1:24">
      <c r="A57" s="61" t="s">
        <v>99</v>
      </c>
      <c r="B57" s="175">
        <f t="shared" ca="1" si="3"/>
        <v>341.56456300000002</v>
      </c>
      <c r="C57" s="180">
        <f t="shared" ca="1" si="15"/>
        <v>254.80716399799999</v>
      </c>
      <c r="D57" s="181">
        <f t="shared" ca="1" si="15"/>
        <v>82.077964488900022</v>
      </c>
      <c r="E57" s="181">
        <f t="shared" ca="1" si="15"/>
        <v>4.6794345131000004</v>
      </c>
      <c r="F57" s="182">
        <f t="shared" ca="1" si="15"/>
        <v>0</v>
      </c>
      <c r="G57" s="183">
        <f t="shared" ca="1" si="1"/>
        <v>341.56009999999998</v>
      </c>
      <c r="H57" s="183">
        <f t="shared" ca="1" si="2"/>
        <v>330.220305</v>
      </c>
      <c r="I57" s="184">
        <f t="shared" ca="1" si="5"/>
        <v>246.34</v>
      </c>
      <c r="J57" s="181">
        <f t="shared" ca="1" si="6"/>
        <v>79.349999999999994</v>
      </c>
      <c r="K57" s="181">
        <f t="shared" ca="1" si="7"/>
        <v>4.5199999999999996</v>
      </c>
      <c r="L57" s="181">
        <f t="shared" ca="1" si="8"/>
        <v>0</v>
      </c>
      <c r="M57" s="182">
        <f t="shared" ca="1" si="9"/>
        <v>330.21</v>
      </c>
      <c r="N57" s="180">
        <f t="shared" ca="1" si="10"/>
        <v>254.80728940371279</v>
      </c>
      <c r="O57" s="181">
        <f t="shared" ca="1" si="11"/>
        <v>82.077447487962189</v>
      </c>
      <c r="P57" s="181">
        <f t="shared" ca="1" si="12"/>
        <v>4.6753631083250049</v>
      </c>
      <c r="Q57" s="181">
        <f t="shared" ca="1" si="13"/>
        <v>0</v>
      </c>
      <c r="R57" s="182">
        <f t="shared" ca="1" si="14"/>
        <v>341.56009999999998</v>
      </c>
      <c r="W57" s="46"/>
      <c r="X57" s="46">
        <v>57</v>
      </c>
    </row>
    <row r="58" spans="1:24">
      <c r="A58" s="61" t="s">
        <v>100</v>
      </c>
      <c r="B58" s="175">
        <f t="shared" ca="1" si="3"/>
        <v>341.56456300000002</v>
      </c>
      <c r="C58" s="180">
        <f t="shared" ca="1" si="15"/>
        <v>254.80716399799999</v>
      </c>
      <c r="D58" s="181">
        <f t="shared" ca="1" si="15"/>
        <v>82.077964488900022</v>
      </c>
      <c r="E58" s="181">
        <f t="shared" ca="1" si="15"/>
        <v>4.6794345131000004</v>
      </c>
      <c r="F58" s="182">
        <f t="shared" ca="1" si="15"/>
        <v>0</v>
      </c>
      <c r="G58" s="183">
        <f t="shared" ca="1" si="1"/>
        <v>341.56009999999998</v>
      </c>
      <c r="H58" s="183">
        <f t="shared" ca="1" si="2"/>
        <v>330.220305</v>
      </c>
      <c r="I58" s="184">
        <f t="shared" ca="1" si="5"/>
        <v>246.34</v>
      </c>
      <c r="J58" s="181">
        <f t="shared" ca="1" si="6"/>
        <v>79.349999999999994</v>
      </c>
      <c r="K58" s="181">
        <f t="shared" ca="1" si="7"/>
        <v>4.5199999999999996</v>
      </c>
      <c r="L58" s="181">
        <f t="shared" ca="1" si="8"/>
        <v>0</v>
      </c>
      <c r="M58" s="182">
        <f t="shared" ca="1" si="9"/>
        <v>330.21</v>
      </c>
      <c r="N58" s="180">
        <f t="shared" ca="1" si="10"/>
        <v>254.80728940371279</v>
      </c>
      <c r="O58" s="181">
        <f t="shared" ca="1" si="11"/>
        <v>82.077447487962189</v>
      </c>
      <c r="P58" s="181">
        <f t="shared" ca="1" si="12"/>
        <v>4.6753631083250049</v>
      </c>
      <c r="Q58" s="181">
        <f t="shared" ca="1" si="13"/>
        <v>0</v>
      </c>
      <c r="R58" s="182">
        <f t="shared" ca="1" si="14"/>
        <v>341.56009999999998</v>
      </c>
      <c r="W58" s="46"/>
      <c r="X58" s="46">
        <v>58</v>
      </c>
    </row>
    <row r="59" spans="1:24">
      <c r="A59" s="61" t="s">
        <v>101</v>
      </c>
      <c r="B59" s="175">
        <f t="shared" ca="1" si="3"/>
        <v>341.56456300000002</v>
      </c>
      <c r="C59" s="180">
        <f t="shared" ca="1" si="15"/>
        <v>254.80716399799999</v>
      </c>
      <c r="D59" s="181">
        <f t="shared" ca="1" si="15"/>
        <v>82.077964488900022</v>
      </c>
      <c r="E59" s="181">
        <f t="shared" ca="1" si="15"/>
        <v>4.6794345131000004</v>
      </c>
      <c r="F59" s="182">
        <f t="shared" ca="1" si="15"/>
        <v>0</v>
      </c>
      <c r="G59" s="183">
        <f t="shared" ca="1" si="1"/>
        <v>341.56009999999998</v>
      </c>
      <c r="H59" s="183">
        <f t="shared" ca="1" si="2"/>
        <v>330.220305</v>
      </c>
      <c r="I59" s="184">
        <f t="shared" ca="1" si="5"/>
        <v>246.34</v>
      </c>
      <c r="J59" s="181">
        <f t="shared" ca="1" si="6"/>
        <v>79.349999999999994</v>
      </c>
      <c r="K59" s="181">
        <f t="shared" ca="1" si="7"/>
        <v>4.5199999999999996</v>
      </c>
      <c r="L59" s="181">
        <f t="shared" ca="1" si="8"/>
        <v>0</v>
      </c>
      <c r="M59" s="182">
        <f t="shared" ca="1" si="9"/>
        <v>330.21</v>
      </c>
      <c r="N59" s="180">
        <f t="shared" ca="1" si="10"/>
        <v>254.80728940371279</v>
      </c>
      <c r="O59" s="181">
        <f t="shared" ca="1" si="11"/>
        <v>82.077447487962189</v>
      </c>
      <c r="P59" s="181">
        <f t="shared" ca="1" si="12"/>
        <v>4.6753631083250049</v>
      </c>
      <c r="Q59" s="181">
        <f t="shared" ca="1" si="13"/>
        <v>0</v>
      </c>
      <c r="R59" s="182">
        <f t="shared" ca="1" si="14"/>
        <v>341.56009999999998</v>
      </c>
      <c r="W59" s="46"/>
      <c r="X59" s="46">
        <v>59</v>
      </c>
    </row>
    <row r="60" spans="1:24">
      <c r="A60" s="61" t="s">
        <v>102</v>
      </c>
      <c r="B60" s="175">
        <f t="shared" ca="1" si="3"/>
        <v>341.56456300000002</v>
      </c>
      <c r="C60" s="180">
        <f t="shared" ca="1" si="15"/>
        <v>254.80716399799999</v>
      </c>
      <c r="D60" s="181">
        <f t="shared" ca="1" si="15"/>
        <v>82.077964488900022</v>
      </c>
      <c r="E60" s="181">
        <f t="shared" ca="1" si="15"/>
        <v>4.6794345131000004</v>
      </c>
      <c r="F60" s="182">
        <f t="shared" ca="1" si="15"/>
        <v>0</v>
      </c>
      <c r="G60" s="183">
        <f t="shared" ca="1" si="1"/>
        <v>341.56009999999998</v>
      </c>
      <c r="H60" s="183">
        <f t="shared" ca="1" si="2"/>
        <v>330.220305</v>
      </c>
      <c r="I60" s="184">
        <f t="shared" ca="1" si="5"/>
        <v>246.34</v>
      </c>
      <c r="J60" s="181">
        <f t="shared" ca="1" si="6"/>
        <v>79.349999999999994</v>
      </c>
      <c r="K60" s="181">
        <f t="shared" ca="1" si="7"/>
        <v>4.5199999999999996</v>
      </c>
      <c r="L60" s="181">
        <f t="shared" ca="1" si="8"/>
        <v>0</v>
      </c>
      <c r="M60" s="182">
        <f t="shared" ca="1" si="9"/>
        <v>330.21</v>
      </c>
      <c r="N60" s="180">
        <f t="shared" ca="1" si="10"/>
        <v>254.80728940371279</v>
      </c>
      <c r="O60" s="181">
        <f t="shared" ca="1" si="11"/>
        <v>82.077447487962189</v>
      </c>
      <c r="P60" s="181">
        <f t="shared" ca="1" si="12"/>
        <v>4.6753631083250049</v>
      </c>
      <c r="Q60" s="181">
        <f t="shared" ca="1" si="13"/>
        <v>0</v>
      </c>
      <c r="R60" s="182">
        <f t="shared" ca="1" si="14"/>
        <v>341.56009999999998</v>
      </c>
      <c r="W60" s="46"/>
      <c r="X60" s="46">
        <v>60</v>
      </c>
    </row>
    <row r="61" spans="1:24">
      <c r="A61" s="61" t="s">
        <v>103</v>
      </c>
      <c r="B61" s="175">
        <f t="shared" ca="1" si="3"/>
        <v>341.56456300000002</v>
      </c>
      <c r="C61" s="180">
        <f t="shared" ca="1" si="15"/>
        <v>254.80716399799999</v>
      </c>
      <c r="D61" s="181">
        <f t="shared" ca="1" si="15"/>
        <v>82.077964488900022</v>
      </c>
      <c r="E61" s="181">
        <f t="shared" ca="1" si="15"/>
        <v>4.6794345131000004</v>
      </c>
      <c r="F61" s="182">
        <f t="shared" ca="1" si="15"/>
        <v>0</v>
      </c>
      <c r="G61" s="183">
        <f t="shared" ca="1" si="1"/>
        <v>341.56009999999998</v>
      </c>
      <c r="H61" s="183">
        <f t="shared" ca="1" si="2"/>
        <v>330.220305</v>
      </c>
      <c r="I61" s="184">
        <f t="shared" ca="1" si="5"/>
        <v>246.34</v>
      </c>
      <c r="J61" s="181">
        <f t="shared" ca="1" si="6"/>
        <v>79.349999999999994</v>
      </c>
      <c r="K61" s="181">
        <f t="shared" ca="1" si="7"/>
        <v>4.5199999999999996</v>
      </c>
      <c r="L61" s="181">
        <f t="shared" ca="1" si="8"/>
        <v>0</v>
      </c>
      <c r="M61" s="182">
        <f t="shared" ca="1" si="9"/>
        <v>330.21</v>
      </c>
      <c r="N61" s="180">
        <f t="shared" ca="1" si="10"/>
        <v>254.80728940371279</v>
      </c>
      <c r="O61" s="181">
        <f t="shared" ca="1" si="11"/>
        <v>82.077447487962189</v>
      </c>
      <c r="P61" s="181">
        <f t="shared" ca="1" si="12"/>
        <v>4.6753631083250049</v>
      </c>
      <c r="Q61" s="181">
        <f t="shared" ca="1" si="13"/>
        <v>0</v>
      </c>
      <c r="R61" s="182">
        <f t="shared" ca="1" si="14"/>
        <v>341.56009999999998</v>
      </c>
      <c r="W61" s="46"/>
      <c r="X61" s="46">
        <v>61</v>
      </c>
    </row>
    <row r="62" spans="1:24">
      <c r="A62" s="61" t="s">
        <v>104</v>
      </c>
      <c r="B62" s="175">
        <f t="shared" ca="1" si="3"/>
        <v>341.56456300000002</v>
      </c>
      <c r="C62" s="180">
        <f t="shared" ca="1" si="15"/>
        <v>254.80716399799999</v>
      </c>
      <c r="D62" s="181">
        <f t="shared" ca="1" si="15"/>
        <v>82.077964488900022</v>
      </c>
      <c r="E62" s="181">
        <f t="shared" ca="1" si="15"/>
        <v>4.6794345131000004</v>
      </c>
      <c r="F62" s="182">
        <f t="shared" ca="1" si="15"/>
        <v>0</v>
      </c>
      <c r="G62" s="183">
        <f t="shared" ca="1" si="1"/>
        <v>341.56009999999998</v>
      </c>
      <c r="H62" s="183">
        <f t="shared" ca="1" si="2"/>
        <v>330.220305</v>
      </c>
      <c r="I62" s="184">
        <f t="shared" ca="1" si="5"/>
        <v>246.34</v>
      </c>
      <c r="J62" s="181">
        <f t="shared" ca="1" si="6"/>
        <v>79.349999999999994</v>
      </c>
      <c r="K62" s="181">
        <f t="shared" ca="1" si="7"/>
        <v>4.5199999999999996</v>
      </c>
      <c r="L62" s="181">
        <f t="shared" ca="1" si="8"/>
        <v>0</v>
      </c>
      <c r="M62" s="182">
        <f t="shared" ca="1" si="9"/>
        <v>330.21</v>
      </c>
      <c r="N62" s="180">
        <f t="shared" ca="1" si="10"/>
        <v>254.80728940371279</v>
      </c>
      <c r="O62" s="181">
        <f t="shared" ca="1" si="11"/>
        <v>82.077447487962189</v>
      </c>
      <c r="P62" s="181">
        <f t="shared" ca="1" si="12"/>
        <v>4.6753631083250049</v>
      </c>
      <c r="Q62" s="181">
        <f t="shared" ca="1" si="13"/>
        <v>0</v>
      </c>
      <c r="R62" s="182">
        <f t="shared" ca="1" si="14"/>
        <v>341.56009999999998</v>
      </c>
      <c r="W62" s="46"/>
      <c r="X62" s="46">
        <v>62</v>
      </c>
    </row>
    <row r="63" spans="1:24">
      <c r="A63" s="61" t="s">
        <v>105</v>
      </c>
      <c r="B63" s="175">
        <f t="shared" ca="1" si="3"/>
        <v>341.56456300000002</v>
      </c>
      <c r="C63" s="180">
        <f t="shared" ca="1" si="15"/>
        <v>254.80716399799999</v>
      </c>
      <c r="D63" s="181">
        <f t="shared" ca="1" si="15"/>
        <v>82.077964488900022</v>
      </c>
      <c r="E63" s="181">
        <f t="shared" ca="1" si="15"/>
        <v>4.6794345131000004</v>
      </c>
      <c r="F63" s="182">
        <f t="shared" ca="1" si="15"/>
        <v>0</v>
      </c>
      <c r="G63" s="183">
        <f t="shared" ca="1" si="1"/>
        <v>341.56009999999998</v>
      </c>
      <c r="H63" s="183">
        <f t="shared" ca="1" si="2"/>
        <v>330.220305</v>
      </c>
      <c r="I63" s="184">
        <f t="shared" ca="1" si="5"/>
        <v>246.34</v>
      </c>
      <c r="J63" s="181">
        <f t="shared" ca="1" si="6"/>
        <v>79.349999999999994</v>
      </c>
      <c r="K63" s="181">
        <f t="shared" ca="1" si="7"/>
        <v>4.5199999999999996</v>
      </c>
      <c r="L63" s="181">
        <f t="shared" ca="1" si="8"/>
        <v>0</v>
      </c>
      <c r="M63" s="182">
        <f t="shared" ca="1" si="9"/>
        <v>330.21</v>
      </c>
      <c r="N63" s="180">
        <f t="shared" ca="1" si="10"/>
        <v>254.80728940371279</v>
      </c>
      <c r="O63" s="181">
        <f t="shared" ca="1" si="11"/>
        <v>82.077447487962189</v>
      </c>
      <c r="P63" s="181">
        <f t="shared" ca="1" si="12"/>
        <v>4.6753631083250049</v>
      </c>
      <c r="Q63" s="181">
        <f t="shared" ca="1" si="13"/>
        <v>0</v>
      </c>
      <c r="R63" s="182">
        <f t="shared" ca="1" si="14"/>
        <v>341.56009999999998</v>
      </c>
      <c r="W63" s="46"/>
      <c r="X63" s="46">
        <v>63</v>
      </c>
    </row>
    <row r="64" spans="1:24">
      <c r="A64" s="61" t="s">
        <v>106</v>
      </c>
      <c r="B64" s="175">
        <f t="shared" ca="1" si="3"/>
        <v>341.56456300000002</v>
      </c>
      <c r="C64" s="180">
        <f t="shared" ca="1" si="15"/>
        <v>254.80716399799999</v>
      </c>
      <c r="D64" s="181">
        <f t="shared" ca="1" si="15"/>
        <v>82.077964488900022</v>
      </c>
      <c r="E64" s="181">
        <f t="shared" ca="1" si="15"/>
        <v>4.6794345131000004</v>
      </c>
      <c r="F64" s="182">
        <f t="shared" ca="1" si="15"/>
        <v>0</v>
      </c>
      <c r="G64" s="183">
        <f t="shared" ca="1" si="1"/>
        <v>341.56009999999998</v>
      </c>
      <c r="H64" s="183">
        <f t="shared" ca="1" si="2"/>
        <v>330.220305</v>
      </c>
      <c r="I64" s="184">
        <f t="shared" ca="1" si="5"/>
        <v>246.34</v>
      </c>
      <c r="J64" s="181">
        <f t="shared" ca="1" si="6"/>
        <v>79.349999999999994</v>
      </c>
      <c r="K64" s="181">
        <f t="shared" ca="1" si="7"/>
        <v>4.5199999999999996</v>
      </c>
      <c r="L64" s="181">
        <f t="shared" ca="1" si="8"/>
        <v>0</v>
      </c>
      <c r="M64" s="182">
        <f t="shared" ca="1" si="9"/>
        <v>330.21</v>
      </c>
      <c r="N64" s="180">
        <f t="shared" ca="1" si="10"/>
        <v>254.80728940371279</v>
      </c>
      <c r="O64" s="181">
        <f t="shared" ca="1" si="11"/>
        <v>82.077447487962189</v>
      </c>
      <c r="P64" s="181">
        <f t="shared" ca="1" si="12"/>
        <v>4.6753631083250049</v>
      </c>
      <c r="Q64" s="181">
        <f t="shared" ca="1" si="13"/>
        <v>0</v>
      </c>
      <c r="R64" s="182">
        <f t="shared" ca="1" si="14"/>
        <v>341.56009999999998</v>
      </c>
      <c r="W64" s="46"/>
      <c r="X64" s="46">
        <v>64</v>
      </c>
    </row>
    <row r="65" spans="1:24">
      <c r="A65" s="61" t="s">
        <v>107</v>
      </c>
      <c r="B65" s="175">
        <f t="shared" ca="1" si="3"/>
        <v>341.56456300000002</v>
      </c>
      <c r="C65" s="180">
        <f t="shared" ca="1" si="15"/>
        <v>254.80716399799999</v>
      </c>
      <c r="D65" s="181">
        <f t="shared" ca="1" si="15"/>
        <v>82.077964488900022</v>
      </c>
      <c r="E65" s="181">
        <f t="shared" ca="1" si="15"/>
        <v>4.6794345131000004</v>
      </c>
      <c r="F65" s="182">
        <f t="shared" ca="1" si="15"/>
        <v>0</v>
      </c>
      <c r="G65" s="183">
        <f t="shared" ca="1" si="1"/>
        <v>341.56009999999998</v>
      </c>
      <c r="H65" s="183">
        <f t="shared" ca="1" si="2"/>
        <v>330.220305</v>
      </c>
      <c r="I65" s="184">
        <f t="shared" ca="1" si="5"/>
        <v>246.34</v>
      </c>
      <c r="J65" s="181">
        <f t="shared" ca="1" si="6"/>
        <v>79.349999999999994</v>
      </c>
      <c r="K65" s="181">
        <f t="shared" ca="1" si="7"/>
        <v>4.5199999999999996</v>
      </c>
      <c r="L65" s="181">
        <f t="shared" ca="1" si="8"/>
        <v>0</v>
      </c>
      <c r="M65" s="182">
        <f t="shared" ca="1" si="9"/>
        <v>330.21</v>
      </c>
      <c r="N65" s="180">
        <f t="shared" ca="1" si="10"/>
        <v>254.80728940371279</v>
      </c>
      <c r="O65" s="181">
        <f t="shared" ca="1" si="11"/>
        <v>82.077447487962189</v>
      </c>
      <c r="P65" s="181">
        <f t="shared" ca="1" si="12"/>
        <v>4.6753631083250049</v>
      </c>
      <c r="Q65" s="181">
        <f t="shared" ca="1" si="13"/>
        <v>0</v>
      </c>
      <c r="R65" s="182">
        <f t="shared" ca="1" si="14"/>
        <v>341.56009999999998</v>
      </c>
      <c r="W65" s="46"/>
      <c r="X65" s="46">
        <v>65</v>
      </c>
    </row>
    <row r="66" spans="1:24">
      <c r="A66" s="61" t="s">
        <v>108</v>
      </c>
      <c r="B66" s="175">
        <f t="shared" ca="1" si="3"/>
        <v>341.56456300000002</v>
      </c>
      <c r="C66" s="180">
        <f t="shared" ca="1" si="15"/>
        <v>254.80716399799999</v>
      </c>
      <c r="D66" s="181">
        <f t="shared" ca="1" si="15"/>
        <v>82.077964488900022</v>
      </c>
      <c r="E66" s="181">
        <f t="shared" ca="1" si="15"/>
        <v>4.6794345131000004</v>
      </c>
      <c r="F66" s="182">
        <f t="shared" ca="1" si="15"/>
        <v>0</v>
      </c>
      <c r="G66" s="183">
        <f t="shared" ca="1" si="1"/>
        <v>341.56009999999998</v>
      </c>
      <c r="H66" s="183">
        <f t="shared" ca="1" si="2"/>
        <v>330.220305</v>
      </c>
      <c r="I66" s="184">
        <f t="shared" ca="1" si="5"/>
        <v>246.34</v>
      </c>
      <c r="J66" s="181">
        <f t="shared" ca="1" si="6"/>
        <v>79.349999999999994</v>
      </c>
      <c r="K66" s="181">
        <f t="shared" ca="1" si="7"/>
        <v>4.5199999999999996</v>
      </c>
      <c r="L66" s="181">
        <f t="shared" ca="1" si="8"/>
        <v>0</v>
      </c>
      <c r="M66" s="182">
        <f t="shared" ca="1" si="9"/>
        <v>330.21</v>
      </c>
      <c r="N66" s="180">
        <f t="shared" ca="1" si="10"/>
        <v>254.80728940371279</v>
      </c>
      <c r="O66" s="181">
        <f t="shared" ca="1" si="11"/>
        <v>82.077447487962189</v>
      </c>
      <c r="P66" s="181">
        <f t="shared" ca="1" si="12"/>
        <v>4.6753631083250049</v>
      </c>
      <c r="Q66" s="181">
        <f t="shared" ca="1" si="13"/>
        <v>0</v>
      </c>
      <c r="R66" s="182">
        <f t="shared" ca="1" si="14"/>
        <v>341.56009999999998</v>
      </c>
      <c r="W66" s="46"/>
      <c r="X66" s="46">
        <v>66</v>
      </c>
    </row>
    <row r="67" spans="1:24">
      <c r="A67" s="61" t="s">
        <v>109</v>
      </c>
      <c r="B67" s="175">
        <f t="shared" ca="1" si="3"/>
        <v>341.56456300000002</v>
      </c>
      <c r="C67" s="180">
        <f t="shared" ca="1" si="15"/>
        <v>254.80716399799999</v>
      </c>
      <c r="D67" s="181">
        <f t="shared" ca="1" si="15"/>
        <v>82.077964488900022</v>
      </c>
      <c r="E67" s="181">
        <f t="shared" ca="1" si="15"/>
        <v>4.6794345131000004</v>
      </c>
      <c r="F67" s="182">
        <f t="shared" ca="1" si="15"/>
        <v>0</v>
      </c>
      <c r="G67" s="183">
        <f t="shared" ref="G67:G98" ca="1" si="16">INDIRECT("ISGS_exbus!" &amp; $V$3 &amp; X67)</f>
        <v>341.56009999999998</v>
      </c>
      <c r="H67" s="183">
        <f t="shared" ref="H67:H98" ca="1" si="17">INDIRECT("ISGS_Delhi_pp!" &amp; $V$3 &amp; X67)</f>
        <v>330.220305</v>
      </c>
      <c r="I67" s="184">
        <f t="shared" ca="1" si="5"/>
        <v>246.34</v>
      </c>
      <c r="J67" s="181">
        <f t="shared" ca="1" si="6"/>
        <v>79.349999999999994</v>
      </c>
      <c r="K67" s="181">
        <f t="shared" ca="1" si="7"/>
        <v>4.5199999999999996</v>
      </c>
      <c r="L67" s="181">
        <f t="shared" ca="1" si="8"/>
        <v>0</v>
      </c>
      <c r="M67" s="182">
        <f t="shared" ca="1" si="9"/>
        <v>330.21</v>
      </c>
      <c r="N67" s="180">
        <f t="shared" ca="1" si="10"/>
        <v>254.80728940371279</v>
      </c>
      <c r="O67" s="181">
        <f t="shared" ca="1" si="11"/>
        <v>82.077447487962189</v>
      </c>
      <c r="P67" s="181">
        <f t="shared" ca="1" si="12"/>
        <v>4.6753631083250049</v>
      </c>
      <c r="Q67" s="181">
        <f t="shared" ca="1" si="13"/>
        <v>0</v>
      </c>
      <c r="R67" s="182">
        <f t="shared" ca="1" si="14"/>
        <v>341.56009999999998</v>
      </c>
      <c r="W67" s="46"/>
      <c r="X67" s="46">
        <v>67</v>
      </c>
    </row>
    <row r="68" spans="1:24">
      <c r="A68" s="61" t="s">
        <v>110</v>
      </c>
      <c r="B68" s="175">
        <f t="shared" ref="B68:B98" ca="1" si="18">INDIRECT("Entt_ISGS!" &amp; $V$3 &amp; X68)</f>
        <v>341.56456300000002</v>
      </c>
      <c r="C68" s="180">
        <f t="shared" ref="C68:F98" ca="1" si="19">$B68*C$1/100</f>
        <v>254.80716399799999</v>
      </c>
      <c r="D68" s="181">
        <f t="shared" ca="1" si="19"/>
        <v>82.077964488900022</v>
      </c>
      <c r="E68" s="181">
        <f t="shared" ca="1" si="19"/>
        <v>4.6794345131000004</v>
      </c>
      <c r="F68" s="182">
        <f t="shared" ca="1" si="19"/>
        <v>0</v>
      </c>
      <c r="G68" s="183">
        <f t="shared" ca="1" si="16"/>
        <v>341.56009999999998</v>
      </c>
      <c r="H68" s="183">
        <f t="shared" ca="1" si="17"/>
        <v>330.220305</v>
      </c>
      <c r="I68" s="184">
        <f t="shared" ref="I68:I98" ca="1" si="20">INDIRECT("BRPL_EOD!" &amp; $V$3 &amp; X68)</f>
        <v>246.34</v>
      </c>
      <c r="J68" s="181">
        <f t="shared" ref="J68:J98" ca="1" si="21">INDIRECT("BYPL_EOD!" &amp; $V$3 &amp; X68)</f>
        <v>79.349999999999994</v>
      </c>
      <c r="K68" s="181">
        <f t="shared" ref="K68:K98" ca="1" si="22">INDIRECT("TPDDL_EOD!" &amp; $V$3 &amp; X68)</f>
        <v>4.5199999999999996</v>
      </c>
      <c r="L68" s="181">
        <f t="shared" ref="L68:L98" ca="1" si="23">INDIRECT("NDMC_EOD!" &amp; $V$3 &amp; X68)</f>
        <v>0</v>
      </c>
      <c r="M68" s="182">
        <f t="shared" ref="M68:M98" ca="1" si="24">SUM(I68:L68)</f>
        <v>330.21</v>
      </c>
      <c r="N68" s="180">
        <f t="shared" ref="N68:N98" ca="1" si="25">INDIRECT("BRPL_ISGS_exbus!" &amp; $V$3 &amp; X68)</f>
        <v>254.80728940371279</v>
      </c>
      <c r="O68" s="181">
        <f t="shared" ref="O68:O98" ca="1" si="26">INDIRECT("BYPL_ISGS_exbus!" &amp; $V$3 &amp; X68)</f>
        <v>82.077447487962189</v>
      </c>
      <c r="P68" s="181">
        <f t="shared" ref="P68:P98" ca="1" si="27">INDIRECT("TPDDL_ISGS_exbus!" &amp; $V$3 &amp; X68)</f>
        <v>4.6753631083250049</v>
      </c>
      <c r="Q68" s="181">
        <f t="shared" ref="Q68:Q98" ca="1" si="28">INDIRECT("NDMC_ISGS_exbus!" &amp; $V$3 &amp; X68)</f>
        <v>0</v>
      </c>
      <c r="R68" s="182">
        <f t="shared" ref="R68:R98" ca="1" si="29">SUM(N68:Q68)</f>
        <v>341.56009999999998</v>
      </c>
      <c r="W68" s="46"/>
      <c r="X68" s="46">
        <v>68</v>
      </c>
    </row>
    <row r="69" spans="1:24">
      <c r="A69" s="61" t="s">
        <v>111</v>
      </c>
      <c r="B69" s="175">
        <f t="shared" ca="1" si="18"/>
        <v>341.56456300000002</v>
      </c>
      <c r="C69" s="180">
        <f t="shared" ca="1" si="19"/>
        <v>254.80716399799999</v>
      </c>
      <c r="D69" s="181">
        <f t="shared" ca="1" si="19"/>
        <v>82.077964488900022</v>
      </c>
      <c r="E69" s="181">
        <f t="shared" ca="1" si="19"/>
        <v>4.6794345131000004</v>
      </c>
      <c r="F69" s="182">
        <f t="shared" ca="1" si="19"/>
        <v>0</v>
      </c>
      <c r="G69" s="183">
        <f t="shared" ca="1" si="16"/>
        <v>341.56009999999998</v>
      </c>
      <c r="H69" s="183">
        <f t="shared" ca="1" si="17"/>
        <v>330.220305</v>
      </c>
      <c r="I69" s="184">
        <f t="shared" ca="1" si="20"/>
        <v>246.34</v>
      </c>
      <c r="J69" s="181">
        <f t="shared" ca="1" si="21"/>
        <v>79.349999999999994</v>
      </c>
      <c r="K69" s="181">
        <f t="shared" ca="1" si="22"/>
        <v>4.5199999999999996</v>
      </c>
      <c r="L69" s="181">
        <f t="shared" ca="1" si="23"/>
        <v>0</v>
      </c>
      <c r="M69" s="182">
        <f t="shared" ca="1" si="24"/>
        <v>330.21</v>
      </c>
      <c r="N69" s="180">
        <f t="shared" ca="1" si="25"/>
        <v>254.80728940371279</v>
      </c>
      <c r="O69" s="181">
        <f t="shared" ca="1" si="26"/>
        <v>82.077447487962189</v>
      </c>
      <c r="P69" s="181">
        <f t="shared" ca="1" si="27"/>
        <v>4.6753631083250049</v>
      </c>
      <c r="Q69" s="181">
        <f t="shared" ca="1" si="28"/>
        <v>0</v>
      </c>
      <c r="R69" s="182">
        <f t="shared" ca="1" si="29"/>
        <v>341.56009999999998</v>
      </c>
      <c r="W69" s="46"/>
      <c r="X69" s="46">
        <v>69</v>
      </c>
    </row>
    <row r="70" spans="1:24">
      <c r="A70" s="61" t="s">
        <v>112</v>
      </c>
      <c r="B70" s="175">
        <f t="shared" ca="1" si="18"/>
        <v>341.56456300000002</v>
      </c>
      <c r="C70" s="180">
        <f t="shared" ca="1" si="19"/>
        <v>254.80716399799999</v>
      </c>
      <c r="D70" s="181">
        <f t="shared" ca="1" si="19"/>
        <v>82.077964488900022</v>
      </c>
      <c r="E70" s="181">
        <f t="shared" ca="1" si="19"/>
        <v>4.6794345131000004</v>
      </c>
      <c r="F70" s="182">
        <f t="shared" ca="1" si="19"/>
        <v>0</v>
      </c>
      <c r="G70" s="183">
        <f t="shared" ca="1" si="16"/>
        <v>341.56009999999998</v>
      </c>
      <c r="H70" s="183">
        <f t="shared" ca="1" si="17"/>
        <v>330.220305</v>
      </c>
      <c r="I70" s="184">
        <f t="shared" ca="1" si="20"/>
        <v>246.34</v>
      </c>
      <c r="J70" s="181">
        <f t="shared" ca="1" si="21"/>
        <v>79.349999999999994</v>
      </c>
      <c r="K70" s="181">
        <f t="shared" ca="1" si="22"/>
        <v>4.5199999999999996</v>
      </c>
      <c r="L70" s="181">
        <f t="shared" ca="1" si="23"/>
        <v>0</v>
      </c>
      <c r="M70" s="182">
        <f t="shared" ca="1" si="24"/>
        <v>330.21</v>
      </c>
      <c r="N70" s="180">
        <f t="shared" ca="1" si="25"/>
        <v>254.80728940371279</v>
      </c>
      <c r="O70" s="181">
        <f t="shared" ca="1" si="26"/>
        <v>82.077447487962189</v>
      </c>
      <c r="P70" s="181">
        <f t="shared" ca="1" si="27"/>
        <v>4.6753631083250049</v>
      </c>
      <c r="Q70" s="181">
        <f t="shared" ca="1" si="28"/>
        <v>0</v>
      </c>
      <c r="R70" s="182">
        <f t="shared" ca="1" si="29"/>
        <v>341.56009999999998</v>
      </c>
      <c r="W70" s="46"/>
      <c r="X70" s="46">
        <v>70</v>
      </c>
    </row>
    <row r="71" spans="1:24">
      <c r="A71" s="61" t="s">
        <v>113</v>
      </c>
      <c r="B71" s="175">
        <f t="shared" ca="1" si="18"/>
        <v>341.56456300000002</v>
      </c>
      <c r="C71" s="180">
        <f t="shared" ca="1" si="19"/>
        <v>254.80716399799999</v>
      </c>
      <c r="D71" s="181">
        <f t="shared" ca="1" si="19"/>
        <v>82.077964488900022</v>
      </c>
      <c r="E71" s="181">
        <f t="shared" ca="1" si="19"/>
        <v>4.6794345131000004</v>
      </c>
      <c r="F71" s="182">
        <f t="shared" ca="1" si="19"/>
        <v>0</v>
      </c>
      <c r="G71" s="183">
        <f t="shared" ca="1" si="16"/>
        <v>341.56009999999998</v>
      </c>
      <c r="H71" s="183">
        <f t="shared" ca="1" si="17"/>
        <v>330.220305</v>
      </c>
      <c r="I71" s="184">
        <f t="shared" ca="1" si="20"/>
        <v>246.34</v>
      </c>
      <c r="J71" s="181">
        <f t="shared" ca="1" si="21"/>
        <v>79.349999999999994</v>
      </c>
      <c r="K71" s="181">
        <f t="shared" ca="1" si="22"/>
        <v>4.5199999999999996</v>
      </c>
      <c r="L71" s="181">
        <f t="shared" ca="1" si="23"/>
        <v>0</v>
      </c>
      <c r="M71" s="182">
        <f t="shared" ca="1" si="24"/>
        <v>330.21</v>
      </c>
      <c r="N71" s="180">
        <f t="shared" ca="1" si="25"/>
        <v>254.80728940371279</v>
      </c>
      <c r="O71" s="181">
        <f t="shared" ca="1" si="26"/>
        <v>82.077447487962189</v>
      </c>
      <c r="P71" s="181">
        <f t="shared" ca="1" si="27"/>
        <v>4.6753631083250049</v>
      </c>
      <c r="Q71" s="181">
        <f t="shared" ca="1" si="28"/>
        <v>0</v>
      </c>
      <c r="R71" s="182">
        <f t="shared" ca="1" si="29"/>
        <v>341.56009999999998</v>
      </c>
      <c r="W71" s="46"/>
      <c r="X71" s="46">
        <v>71</v>
      </c>
    </row>
    <row r="72" spans="1:24">
      <c r="A72" s="61" t="s">
        <v>114</v>
      </c>
      <c r="B72" s="175">
        <f t="shared" ca="1" si="18"/>
        <v>341.56456300000002</v>
      </c>
      <c r="C72" s="180">
        <f t="shared" ca="1" si="19"/>
        <v>254.80716399799999</v>
      </c>
      <c r="D72" s="181">
        <f t="shared" ca="1" si="19"/>
        <v>82.077964488900022</v>
      </c>
      <c r="E72" s="181">
        <f t="shared" ca="1" si="19"/>
        <v>4.6794345131000004</v>
      </c>
      <c r="F72" s="182">
        <f t="shared" ca="1" si="19"/>
        <v>0</v>
      </c>
      <c r="G72" s="183">
        <f t="shared" ca="1" si="16"/>
        <v>341.56009999999998</v>
      </c>
      <c r="H72" s="183">
        <f t="shared" ca="1" si="17"/>
        <v>330.220305</v>
      </c>
      <c r="I72" s="184">
        <f t="shared" ca="1" si="20"/>
        <v>246.34</v>
      </c>
      <c r="J72" s="181">
        <f t="shared" ca="1" si="21"/>
        <v>79.349999999999994</v>
      </c>
      <c r="K72" s="181">
        <f t="shared" ca="1" si="22"/>
        <v>4.5199999999999996</v>
      </c>
      <c r="L72" s="181">
        <f t="shared" ca="1" si="23"/>
        <v>0</v>
      </c>
      <c r="M72" s="182">
        <f t="shared" ca="1" si="24"/>
        <v>330.21</v>
      </c>
      <c r="N72" s="180">
        <f t="shared" ca="1" si="25"/>
        <v>254.80728940371279</v>
      </c>
      <c r="O72" s="181">
        <f t="shared" ca="1" si="26"/>
        <v>82.077447487962189</v>
      </c>
      <c r="P72" s="181">
        <f t="shared" ca="1" si="27"/>
        <v>4.6753631083250049</v>
      </c>
      <c r="Q72" s="181">
        <f t="shared" ca="1" si="28"/>
        <v>0</v>
      </c>
      <c r="R72" s="182">
        <f t="shared" ca="1" si="29"/>
        <v>341.56009999999998</v>
      </c>
      <c r="W72" s="46"/>
      <c r="X72" s="46">
        <v>72</v>
      </c>
    </row>
    <row r="73" spans="1:24">
      <c r="A73" s="61" t="s">
        <v>115</v>
      </c>
      <c r="B73" s="175">
        <f t="shared" ca="1" si="18"/>
        <v>341.56456300000002</v>
      </c>
      <c r="C73" s="180">
        <f t="shared" ca="1" si="19"/>
        <v>254.80716399799999</v>
      </c>
      <c r="D73" s="181">
        <f t="shared" ca="1" si="19"/>
        <v>82.077964488900022</v>
      </c>
      <c r="E73" s="181">
        <f t="shared" ca="1" si="19"/>
        <v>4.6794345131000004</v>
      </c>
      <c r="F73" s="182">
        <f t="shared" ca="1" si="19"/>
        <v>0</v>
      </c>
      <c r="G73" s="183">
        <f t="shared" ca="1" si="16"/>
        <v>341.56009999999998</v>
      </c>
      <c r="H73" s="183">
        <f t="shared" ca="1" si="17"/>
        <v>330.220305</v>
      </c>
      <c r="I73" s="184">
        <f t="shared" ca="1" si="20"/>
        <v>246.34</v>
      </c>
      <c r="J73" s="181">
        <f t="shared" ca="1" si="21"/>
        <v>79.349999999999994</v>
      </c>
      <c r="K73" s="181">
        <f t="shared" ca="1" si="22"/>
        <v>4.5199999999999996</v>
      </c>
      <c r="L73" s="181">
        <f t="shared" ca="1" si="23"/>
        <v>0</v>
      </c>
      <c r="M73" s="182">
        <f t="shared" ca="1" si="24"/>
        <v>330.21</v>
      </c>
      <c r="N73" s="180">
        <f t="shared" ca="1" si="25"/>
        <v>254.80728940371279</v>
      </c>
      <c r="O73" s="181">
        <f t="shared" ca="1" si="26"/>
        <v>82.077447487962189</v>
      </c>
      <c r="P73" s="181">
        <f t="shared" ca="1" si="27"/>
        <v>4.6753631083250049</v>
      </c>
      <c r="Q73" s="181">
        <f t="shared" ca="1" si="28"/>
        <v>0</v>
      </c>
      <c r="R73" s="182">
        <f t="shared" ca="1" si="29"/>
        <v>341.56009999999998</v>
      </c>
      <c r="W73" s="46"/>
      <c r="X73" s="46">
        <v>73</v>
      </c>
    </row>
    <row r="74" spans="1:24">
      <c r="A74" s="61" t="s">
        <v>116</v>
      </c>
      <c r="B74" s="175">
        <f t="shared" ca="1" si="18"/>
        <v>341.56456300000002</v>
      </c>
      <c r="C74" s="180">
        <f t="shared" ca="1" si="19"/>
        <v>254.80716399799999</v>
      </c>
      <c r="D74" s="181">
        <f t="shared" ca="1" si="19"/>
        <v>82.077964488900022</v>
      </c>
      <c r="E74" s="181">
        <f t="shared" ca="1" si="19"/>
        <v>4.6794345131000004</v>
      </c>
      <c r="F74" s="182">
        <f t="shared" ca="1" si="19"/>
        <v>0</v>
      </c>
      <c r="G74" s="183">
        <f t="shared" ca="1" si="16"/>
        <v>341.56009999999998</v>
      </c>
      <c r="H74" s="183">
        <f t="shared" ca="1" si="17"/>
        <v>330.220305</v>
      </c>
      <c r="I74" s="184">
        <f t="shared" ca="1" si="20"/>
        <v>246.34</v>
      </c>
      <c r="J74" s="181">
        <f t="shared" ca="1" si="21"/>
        <v>79.349999999999994</v>
      </c>
      <c r="K74" s="181">
        <f t="shared" ca="1" si="22"/>
        <v>4.5199999999999996</v>
      </c>
      <c r="L74" s="181">
        <f t="shared" ca="1" si="23"/>
        <v>0</v>
      </c>
      <c r="M74" s="182">
        <f t="shared" ca="1" si="24"/>
        <v>330.21</v>
      </c>
      <c r="N74" s="180">
        <f t="shared" ca="1" si="25"/>
        <v>254.80728940371279</v>
      </c>
      <c r="O74" s="181">
        <f t="shared" ca="1" si="26"/>
        <v>82.077447487962189</v>
      </c>
      <c r="P74" s="181">
        <f t="shared" ca="1" si="27"/>
        <v>4.6753631083250049</v>
      </c>
      <c r="Q74" s="181">
        <f t="shared" ca="1" si="28"/>
        <v>0</v>
      </c>
      <c r="R74" s="182">
        <f t="shared" ca="1" si="29"/>
        <v>341.56009999999998</v>
      </c>
      <c r="W74" s="46"/>
      <c r="X74" s="46">
        <v>74</v>
      </c>
    </row>
    <row r="75" spans="1:24">
      <c r="A75" s="61" t="s">
        <v>117</v>
      </c>
      <c r="B75" s="175">
        <f t="shared" ca="1" si="18"/>
        <v>341.56456300000002</v>
      </c>
      <c r="C75" s="180">
        <f t="shared" ca="1" si="19"/>
        <v>254.80716399799999</v>
      </c>
      <c r="D75" s="181">
        <f t="shared" ca="1" si="19"/>
        <v>82.077964488900022</v>
      </c>
      <c r="E75" s="181">
        <f t="shared" ca="1" si="19"/>
        <v>4.6794345131000004</v>
      </c>
      <c r="F75" s="182">
        <f t="shared" ca="1" si="19"/>
        <v>0</v>
      </c>
      <c r="G75" s="183">
        <f t="shared" ca="1" si="16"/>
        <v>341.56009999999998</v>
      </c>
      <c r="H75" s="183">
        <f t="shared" ca="1" si="17"/>
        <v>330.220305</v>
      </c>
      <c r="I75" s="184">
        <f t="shared" ca="1" si="20"/>
        <v>246.34</v>
      </c>
      <c r="J75" s="181">
        <f t="shared" ca="1" si="21"/>
        <v>79.349999999999994</v>
      </c>
      <c r="K75" s="181">
        <f t="shared" ca="1" si="22"/>
        <v>4.5199999999999996</v>
      </c>
      <c r="L75" s="181">
        <f t="shared" ca="1" si="23"/>
        <v>0</v>
      </c>
      <c r="M75" s="182">
        <f t="shared" ca="1" si="24"/>
        <v>330.21</v>
      </c>
      <c r="N75" s="180">
        <f t="shared" ca="1" si="25"/>
        <v>254.80728940371279</v>
      </c>
      <c r="O75" s="181">
        <f t="shared" ca="1" si="26"/>
        <v>82.077447487962189</v>
      </c>
      <c r="P75" s="181">
        <f t="shared" ca="1" si="27"/>
        <v>4.6753631083250049</v>
      </c>
      <c r="Q75" s="181">
        <f t="shared" ca="1" si="28"/>
        <v>0</v>
      </c>
      <c r="R75" s="182">
        <f t="shared" ca="1" si="29"/>
        <v>341.56009999999998</v>
      </c>
      <c r="W75" s="46"/>
      <c r="X75" s="46">
        <v>75</v>
      </c>
    </row>
    <row r="76" spans="1:24">
      <c r="A76" s="61" t="s">
        <v>118</v>
      </c>
      <c r="B76" s="175">
        <f t="shared" ca="1" si="18"/>
        <v>341.56456300000002</v>
      </c>
      <c r="C76" s="180">
        <f t="shared" ca="1" si="19"/>
        <v>254.80716399799999</v>
      </c>
      <c r="D76" s="181">
        <f t="shared" ca="1" si="19"/>
        <v>82.077964488900022</v>
      </c>
      <c r="E76" s="181">
        <f t="shared" ca="1" si="19"/>
        <v>4.6794345131000004</v>
      </c>
      <c r="F76" s="182">
        <f t="shared" ca="1" si="19"/>
        <v>0</v>
      </c>
      <c r="G76" s="183">
        <f t="shared" ca="1" si="16"/>
        <v>341.56009999999998</v>
      </c>
      <c r="H76" s="183">
        <f t="shared" ca="1" si="17"/>
        <v>330.220305</v>
      </c>
      <c r="I76" s="184">
        <f t="shared" ca="1" si="20"/>
        <v>246.34</v>
      </c>
      <c r="J76" s="181">
        <f t="shared" ca="1" si="21"/>
        <v>79.349999999999994</v>
      </c>
      <c r="K76" s="181">
        <f t="shared" ca="1" si="22"/>
        <v>4.5199999999999996</v>
      </c>
      <c r="L76" s="181">
        <f t="shared" ca="1" si="23"/>
        <v>0</v>
      </c>
      <c r="M76" s="182">
        <f t="shared" ca="1" si="24"/>
        <v>330.21</v>
      </c>
      <c r="N76" s="180">
        <f t="shared" ca="1" si="25"/>
        <v>254.80728940371279</v>
      </c>
      <c r="O76" s="181">
        <f t="shared" ca="1" si="26"/>
        <v>82.077447487962189</v>
      </c>
      <c r="P76" s="181">
        <f t="shared" ca="1" si="27"/>
        <v>4.6753631083250049</v>
      </c>
      <c r="Q76" s="181">
        <f t="shared" ca="1" si="28"/>
        <v>0</v>
      </c>
      <c r="R76" s="182">
        <f t="shared" ca="1" si="29"/>
        <v>341.56009999999998</v>
      </c>
      <c r="W76" s="46"/>
      <c r="X76" s="46">
        <v>76</v>
      </c>
    </row>
    <row r="77" spans="1:24">
      <c r="A77" s="61" t="s">
        <v>119</v>
      </c>
      <c r="B77" s="175">
        <f t="shared" ca="1" si="18"/>
        <v>341.56456300000002</v>
      </c>
      <c r="C77" s="180">
        <f t="shared" ca="1" si="19"/>
        <v>254.80716399799999</v>
      </c>
      <c r="D77" s="181">
        <f t="shared" ca="1" si="19"/>
        <v>82.077964488900022</v>
      </c>
      <c r="E77" s="181">
        <f t="shared" ca="1" si="19"/>
        <v>4.6794345131000004</v>
      </c>
      <c r="F77" s="182">
        <f t="shared" ca="1" si="19"/>
        <v>0</v>
      </c>
      <c r="G77" s="183">
        <f t="shared" ca="1" si="16"/>
        <v>341.56009999999998</v>
      </c>
      <c r="H77" s="183">
        <f t="shared" ca="1" si="17"/>
        <v>330.220305</v>
      </c>
      <c r="I77" s="184">
        <f t="shared" ca="1" si="20"/>
        <v>246.34</v>
      </c>
      <c r="J77" s="181">
        <f t="shared" ca="1" si="21"/>
        <v>79.349999999999994</v>
      </c>
      <c r="K77" s="181">
        <f t="shared" ca="1" si="22"/>
        <v>4.5199999999999996</v>
      </c>
      <c r="L77" s="181">
        <f t="shared" ca="1" si="23"/>
        <v>0</v>
      </c>
      <c r="M77" s="182">
        <f t="shared" ca="1" si="24"/>
        <v>330.21</v>
      </c>
      <c r="N77" s="180">
        <f t="shared" ca="1" si="25"/>
        <v>254.80728940371279</v>
      </c>
      <c r="O77" s="181">
        <f t="shared" ca="1" si="26"/>
        <v>82.077447487962189</v>
      </c>
      <c r="P77" s="181">
        <f t="shared" ca="1" si="27"/>
        <v>4.6753631083250049</v>
      </c>
      <c r="Q77" s="181">
        <f t="shared" ca="1" si="28"/>
        <v>0</v>
      </c>
      <c r="R77" s="182">
        <f t="shared" ca="1" si="29"/>
        <v>341.56009999999998</v>
      </c>
      <c r="W77" s="46"/>
      <c r="X77" s="46">
        <v>77</v>
      </c>
    </row>
    <row r="78" spans="1:24">
      <c r="A78" s="61" t="s">
        <v>120</v>
      </c>
      <c r="B78" s="175">
        <f t="shared" ca="1" si="18"/>
        <v>341.56456300000002</v>
      </c>
      <c r="C78" s="180">
        <f t="shared" ca="1" si="19"/>
        <v>254.80716399799999</v>
      </c>
      <c r="D78" s="181">
        <f t="shared" ca="1" si="19"/>
        <v>82.077964488900022</v>
      </c>
      <c r="E78" s="181">
        <f t="shared" ca="1" si="19"/>
        <v>4.6794345131000004</v>
      </c>
      <c r="F78" s="182">
        <f t="shared" ca="1" si="19"/>
        <v>0</v>
      </c>
      <c r="G78" s="183">
        <f t="shared" ca="1" si="16"/>
        <v>341.56009999999998</v>
      </c>
      <c r="H78" s="183">
        <f t="shared" ca="1" si="17"/>
        <v>330.220305</v>
      </c>
      <c r="I78" s="184">
        <f t="shared" ca="1" si="20"/>
        <v>246.34</v>
      </c>
      <c r="J78" s="181">
        <f t="shared" ca="1" si="21"/>
        <v>79.349999999999994</v>
      </c>
      <c r="K78" s="181">
        <f t="shared" ca="1" si="22"/>
        <v>4.5199999999999996</v>
      </c>
      <c r="L78" s="181">
        <f t="shared" ca="1" si="23"/>
        <v>0</v>
      </c>
      <c r="M78" s="182">
        <f t="shared" ca="1" si="24"/>
        <v>330.21</v>
      </c>
      <c r="N78" s="180">
        <f t="shared" ca="1" si="25"/>
        <v>254.80728940371279</v>
      </c>
      <c r="O78" s="181">
        <f t="shared" ca="1" si="26"/>
        <v>82.077447487962189</v>
      </c>
      <c r="P78" s="181">
        <f t="shared" ca="1" si="27"/>
        <v>4.6753631083250049</v>
      </c>
      <c r="Q78" s="181">
        <f t="shared" ca="1" si="28"/>
        <v>0</v>
      </c>
      <c r="R78" s="182">
        <f t="shared" ca="1" si="29"/>
        <v>341.56009999999998</v>
      </c>
      <c r="W78" s="46"/>
      <c r="X78" s="46">
        <v>78</v>
      </c>
    </row>
    <row r="79" spans="1:24">
      <c r="A79" s="61" t="s">
        <v>121</v>
      </c>
      <c r="B79" s="175">
        <f t="shared" ca="1" si="18"/>
        <v>341.56456300000002</v>
      </c>
      <c r="C79" s="180">
        <f t="shared" ca="1" si="19"/>
        <v>254.80716399799999</v>
      </c>
      <c r="D79" s="181">
        <f t="shared" ca="1" si="19"/>
        <v>82.077964488900022</v>
      </c>
      <c r="E79" s="181">
        <f t="shared" ca="1" si="19"/>
        <v>4.6794345131000004</v>
      </c>
      <c r="F79" s="182">
        <f t="shared" ca="1" si="19"/>
        <v>0</v>
      </c>
      <c r="G79" s="183">
        <f t="shared" ca="1" si="16"/>
        <v>341.56009999999998</v>
      </c>
      <c r="H79" s="183">
        <f t="shared" ca="1" si="17"/>
        <v>330.220305</v>
      </c>
      <c r="I79" s="184">
        <f t="shared" ca="1" si="20"/>
        <v>246.34</v>
      </c>
      <c r="J79" s="181">
        <f t="shared" ca="1" si="21"/>
        <v>79.349999999999994</v>
      </c>
      <c r="K79" s="181">
        <f t="shared" ca="1" si="22"/>
        <v>4.5199999999999996</v>
      </c>
      <c r="L79" s="181">
        <f t="shared" ca="1" si="23"/>
        <v>0</v>
      </c>
      <c r="M79" s="182">
        <f t="shared" ca="1" si="24"/>
        <v>330.21</v>
      </c>
      <c r="N79" s="180">
        <f t="shared" ca="1" si="25"/>
        <v>254.80728940371279</v>
      </c>
      <c r="O79" s="181">
        <f t="shared" ca="1" si="26"/>
        <v>82.077447487962189</v>
      </c>
      <c r="P79" s="181">
        <f t="shared" ca="1" si="27"/>
        <v>4.6753631083250049</v>
      </c>
      <c r="Q79" s="181">
        <f t="shared" ca="1" si="28"/>
        <v>0</v>
      </c>
      <c r="R79" s="182">
        <f t="shared" ca="1" si="29"/>
        <v>341.56009999999998</v>
      </c>
      <c r="W79" s="46"/>
      <c r="X79" s="46">
        <v>79</v>
      </c>
    </row>
    <row r="80" spans="1:24">
      <c r="A80" s="61" t="s">
        <v>122</v>
      </c>
      <c r="B80" s="175">
        <f t="shared" ca="1" si="18"/>
        <v>341.56456300000002</v>
      </c>
      <c r="C80" s="180">
        <f t="shared" ca="1" si="19"/>
        <v>254.80716399799999</v>
      </c>
      <c r="D80" s="181">
        <f t="shared" ca="1" si="19"/>
        <v>82.077964488900022</v>
      </c>
      <c r="E80" s="181">
        <f t="shared" ca="1" si="19"/>
        <v>4.6794345131000004</v>
      </c>
      <c r="F80" s="182">
        <f t="shared" ca="1" si="19"/>
        <v>0</v>
      </c>
      <c r="G80" s="183">
        <f t="shared" ca="1" si="16"/>
        <v>341.56009999999998</v>
      </c>
      <c r="H80" s="183">
        <f t="shared" ca="1" si="17"/>
        <v>330.220305</v>
      </c>
      <c r="I80" s="184">
        <f t="shared" ca="1" si="20"/>
        <v>246.34</v>
      </c>
      <c r="J80" s="181">
        <f t="shared" ca="1" si="21"/>
        <v>79.349999999999994</v>
      </c>
      <c r="K80" s="181">
        <f t="shared" ca="1" si="22"/>
        <v>4.5199999999999996</v>
      </c>
      <c r="L80" s="181">
        <f t="shared" ca="1" si="23"/>
        <v>0</v>
      </c>
      <c r="M80" s="182">
        <f t="shared" ca="1" si="24"/>
        <v>330.21</v>
      </c>
      <c r="N80" s="180">
        <f t="shared" ca="1" si="25"/>
        <v>254.80728940371279</v>
      </c>
      <c r="O80" s="181">
        <f t="shared" ca="1" si="26"/>
        <v>82.077447487962189</v>
      </c>
      <c r="P80" s="181">
        <f t="shared" ca="1" si="27"/>
        <v>4.6753631083250049</v>
      </c>
      <c r="Q80" s="181">
        <f t="shared" ca="1" si="28"/>
        <v>0</v>
      </c>
      <c r="R80" s="182">
        <f t="shared" ca="1" si="29"/>
        <v>341.56009999999998</v>
      </c>
      <c r="W80" s="46"/>
      <c r="X80" s="46">
        <v>80</v>
      </c>
    </row>
    <row r="81" spans="1:24">
      <c r="A81" s="61" t="s">
        <v>123</v>
      </c>
      <c r="B81" s="175">
        <f t="shared" ca="1" si="18"/>
        <v>341.56456300000002</v>
      </c>
      <c r="C81" s="180">
        <f t="shared" ca="1" si="19"/>
        <v>254.80716399799999</v>
      </c>
      <c r="D81" s="181">
        <f t="shared" ca="1" si="19"/>
        <v>82.077964488900022</v>
      </c>
      <c r="E81" s="181">
        <f t="shared" ca="1" si="19"/>
        <v>4.6794345131000004</v>
      </c>
      <c r="F81" s="182">
        <f t="shared" ca="1" si="19"/>
        <v>0</v>
      </c>
      <c r="G81" s="183">
        <f t="shared" ca="1" si="16"/>
        <v>341.56009999999998</v>
      </c>
      <c r="H81" s="183">
        <f t="shared" ca="1" si="17"/>
        <v>330.220305</v>
      </c>
      <c r="I81" s="184">
        <f t="shared" ca="1" si="20"/>
        <v>246.34</v>
      </c>
      <c r="J81" s="181">
        <f t="shared" ca="1" si="21"/>
        <v>79.349999999999994</v>
      </c>
      <c r="K81" s="181">
        <f t="shared" ca="1" si="22"/>
        <v>4.5199999999999996</v>
      </c>
      <c r="L81" s="181">
        <f t="shared" ca="1" si="23"/>
        <v>0</v>
      </c>
      <c r="M81" s="182">
        <f t="shared" ca="1" si="24"/>
        <v>330.21</v>
      </c>
      <c r="N81" s="180">
        <f t="shared" ca="1" si="25"/>
        <v>254.80728940371279</v>
      </c>
      <c r="O81" s="181">
        <f t="shared" ca="1" si="26"/>
        <v>82.077447487962189</v>
      </c>
      <c r="P81" s="181">
        <f t="shared" ca="1" si="27"/>
        <v>4.6753631083250049</v>
      </c>
      <c r="Q81" s="181">
        <f t="shared" ca="1" si="28"/>
        <v>0</v>
      </c>
      <c r="R81" s="182">
        <f t="shared" ca="1" si="29"/>
        <v>341.56009999999998</v>
      </c>
      <c r="W81" s="46"/>
      <c r="X81" s="46">
        <v>81</v>
      </c>
    </row>
    <row r="82" spans="1:24">
      <c r="A82" s="61" t="s">
        <v>124</v>
      </c>
      <c r="B82" s="175">
        <f t="shared" ca="1" si="18"/>
        <v>341.56456300000002</v>
      </c>
      <c r="C82" s="180">
        <f t="shared" ca="1" si="19"/>
        <v>254.80716399799999</v>
      </c>
      <c r="D82" s="181">
        <f t="shared" ca="1" si="19"/>
        <v>82.077964488900022</v>
      </c>
      <c r="E82" s="181">
        <f t="shared" ca="1" si="19"/>
        <v>4.6794345131000004</v>
      </c>
      <c r="F82" s="182">
        <f t="shared" ca="1" si="19"/>
        <v>0</v>
      </c>
      <c r="G82" s="183">
        <f t="shared" ca="1" si="16"/>
        <v>341.56009999999998</v>
      </c>
      <c r="H82" s="183">
        <f t="shared" ca="1" si="17"/>
        <v>330.220305</v>
      </c>
      <c r="I82" s="184">
        <f t="shared" ca="1" si="20"/>
        <v>246.34</v>
      </c>
      <c r="J82" s="181">
        <f t="shared" ca="1" si="21"/>
        <v>79.349999999999994</v>
      </c>
      <c r="K82" s="181">
        <f t="shared" ca="1" si="22"/>
        <v>4.5199999999999996</v>
      </c>
      <c r="L82" s="181">
        <f t="shared" ca="1" si="23"/>
        <v>0</v>
      </c>
      <c r="M82" s="182">
        <f t="shared" ca="1" si="24"/>
        <v>330.21</v>
      </c>
      <c r="N82" s="180">
        <f t="shared" ca="1" si="25"/>
        <v>254.80728940371279</v>
      </c>
      <c r="O82" s="181">
        <f t="shared" ca="1" si="26"/>
        <v>82.077447487962189</v>
      </c>
      <c r="P82" s="181">
        <f t="shared" ca="1" si="27"/>
        <v>4.6753631083250049</v>
      </c>
      <c r="Q82" s="181">
        <f t="shared" ca="1" si="28"/>
        <v>0</v>
      </c>
      <c r="R82" s="182">
        <f t="shared" ca="1" si="29"/>
        <v>341.56009999999998</v>
      </c>
      <c r="W82" s="46"/>
      <c r="X82" s="46">
        <v>82</v>
      </c>
    </row>
    <row r="83" spans="1:24">
      <c r="A83" s="61" t="s">
        <v>125</v>
      </c>
      <c r="B83" s="175">
        <f t="shared" ca="1" si="18"/>
        <v>341.56456300000002</v>
      </c>
      <c r="C83" s="180">
        <f t="shared" ca="1" si="19"/>
        <v>254.80716399799999</v>
      </c>
      <c r="D83" s="181">
        <f t="shared" ca="1" si="19"/>
        <v>82.077964488900022</v>
      </c>
      <c r="E83" s="181">
        <f t="shared" ca="1" si="19"/>
        <v>4.6794345131000004</v>
      </c>
      <c r="F83" s="182">
        <f t="shared" ca="1" si="19"/>
        <v>0</v>
      </c>
      <c r="G83" s="183">
        <f t="shared" ca="1" si="16"/>
        <v>341.56009999999998</v>
      </c>
      <c r="H83" s="183">
        <f t="shared" ca="1" si="17"/>
        <v>330.220305</v>
      </c>
      <c r="I83" s="184">
        <f t="shared" ca="1" si="20"/>
        <v>246.34</v>
      </c>
      <c r="J83" s="181">
        <f t="shared" ca="1" si="21"/>
        <v>79.349999999999994</v>
      </c>
      <c r="K83" s="181">
        <f t="shared" ca="1" si="22"/>
        <v>4.5199999999999996</v>
      </c>
      <c r="L83" s="181">
        <f t="shared" ca="1" si="23"/>
        <v>0</v>
      </c>
      <c r="M83" s="182">
        <f t="shared" ca="1" si="24"/>
        <v>330.21</v>
      </c>
      <c r="N83" s="180">
        <f t="shared" ca="1" si="25"/>
        <v>254.80728940371279</v>
      </c>
      <c r="O83" s="181">
        <f t="shared" ca="1" si="26"/>
        <v>82.077447487962189</v>
      </c>
      <c r="P83" s="181">
        <f t="shared" ca="1" si="27"/>
        <v>4.6753631083250049</v>
      </c>
      <c r="Q83" s="181">
        <f t="shared" ca="1" si="28"/>
        <v>0</v>
      </c>
      <c r="R83" s="182">
        <f t="shared" ca="1" si="29"/>
        <v>341.56009999999998</v>
      </c>
      <c r="W83" s="46"/>
      <c r="X83" s="46">
        <v>83</v>
      </c>
    </row>
    <row r="84" spans="1:24">
      <c r="A84" s="61" t="s">
        <v>126</v>
      </c>
      <c r="B84" s="175">
        <f t="shared" ca="1" si="18"/>
        <v>341.56456300000002</v>
      </c>
      <c r="C84" s="180">
        <f t="shared" ca="1" si="19"/>
        <v>254.80716399799999</v>
      </c>
      <c r="D84" s="181">
        <f t="shared" ca="1" si="19"/>
        <v>82.077964488900022</v>
      </c>
      <c r="E84" s="181">
        <f t="shared" ca="1" si="19"/>
        <v>4.6794345131000004</v>
      </c>
      <c r="F84" s="182">
        <f t="shared" ca="1" si="19"/>
        <v>0</v>
      </c>
      <c r="G84" s="183">
        <f t="shared" ca="1" si="16"/>
        <v>341.56009999999998</v>
      </c>
      <c r="H84" s="183">
        <f t="shared" ca="1" si="17"/>
        <v>330.220305</v>
      </c>
      <c r="I84" s="184">
        <f t="shared" ca="1" si="20"/>
        <v>246.34</v>
      </c>
      <c r="J84" s="181">
        <f t="shared" ca="1" si="21"/>
        <v>79.349999999999994</v>
      </c>
      <c r="K84" s="181">
        <f t="shared" ca="1" si="22"/>
        <v>4.5199999999999996</v>
      </c>
      <c r="L84" s="181">
        <f t="shared" ca="1" si="23"/>
        <v>0</v>
      </c>
      <c r="M84" s="182">
        <f t="shared" ca="1" si="24"/>
        <v>330.21</v>
      </c>
      <c r="N84" s="180">
        <f t="shared" ca="1" si="25"/>
        <v>254.80728940371279</v>
      </c>
      <c r="O84" s="181">
        <f t="shared" ca="1" si="26"/>
        <v>82.077447487962189</v>
      </c>
      <c r="P84" s="181">
        <f t="shared" ca="1" si="27"/>
        <v>4.6753631083250049</v>
      </c>
      <c r="Q84" s="181">
        <f t="shared" ca="1" si="28"/>
        <v>0</v>
      </c>
      <c r="R84" s="182">
        <f t="shared" ca="1" si="29"/>
        <v>341.56009999999998</v>
      </c>
      <c r="W84" s="46"/>
      <c r="X84" s="46">
        <v>84</v>
      </c>
    </row>
    <row r="85" spans="1:24">
      <c r="A85" s="61" t="s">
        <v>127</v>
      </c>
      <c r="B85" s="175">
        <f t="shared" ca="1" si="18"/>
        <v>341.56456300000002</v>
      </c>
      <c r="C85" s="180">
        <f t="shared" ca="1" si="19"/>
        <v>254.80716399799999</v>
      </c>
      <c r="D85" s="181">
        <f t="shared" ca="1" si="19"/>
        <v>82.077964488900022</v>
      </c>
      <c r="E85" s="181">
        <f t="shared" ca="1" si="19"/>
        <v>4.6794345131000004</v>
      </c>
      <c r="F85" s="182">
        <f t="shared" ca="1" si="19"/>
        <v>0</v>
      </c>
      <c r="G85" s="183">
        <f t="shared" ca="1" si="16"/>
        <v>341.56009999999998</v>
      </c>
      <c r="H85" s="183">
        <f t="shared" ca="1" si="17"/>
        <v>330.220305</v>
      </c>
      <c r="I85" s="184">
        <f t="shared" ca="1" si="20"/>
        <v>246.34</v>
      </c>
      <c r="J85" s="181">
        <f t="shared" ca="1" si="21"/>
        <v>79.349999999999994</v>
      </c>
      <c r="K85" s="181">
        <f t="shared" ca="1" si="22"/>
        <v>4.5199999999999996</v>
      </c>
      <c r="L85" s="181">
        <f t="shared" ca="1" si="23"/>
        <v>0</v>
      </c>
      <c r="M85" s="182">
        <f t="shared" ca="1" si="24"/>
        <v>330.21</v>
      </c>
      <c r="N85" s="180">
        <f t="shared" ca="1" si="25"/>
        <v>254.80728940371279</v>
      </c>
      <c r="O85" s="181">
        <f t="shared" ca="1" si="26"/>
        <v>82.077447487962189</v>
      </c>
      <c r="P85" s="181">
        <f t="shared" ca="1" si="27"/>
        <v>4.6753631083250049</v>
      </c>
      <c r="Q85" s="181">
        <f t="shared" ca="1" si="28"/>
        <v>0</v>
      </c>
      <c r="R85" s="182">
        <f t="shared" ca="1" si="29"/>
        <v>341.56009999999998</v>
      </c>
      <c r="W85" s="46"/>
      <c r="X85" s="46">
        <v>85</v>
      </c>
    </row>
    <row r="86" spans="1:24">
      <c r="A86" s="61" t="s">
        <v>128</v>
      </c>
      <c r="B86" s="175">
        <f t="shared" ca="1" si="18"/>
        <v>341.56456300000002</v>
      </c>
      <c r="C86" s="180">
        <f t="shared" ca="1" si="19"/>
        <v>254.80716399799999</v>
      </c>
      <c r="D86" s="181">
        <f t="shared" ca="1" si="19"/>
        <v>82.077964488900022</v>
      </c>
      <c r="E86" s="181">
        <f t="shared" ca="1" si="19"/>
        <v>4.6794345131000004</v>
      </c>
      <c r="F86" s="182">
        <f t="shared" ca="1" si="19"/>
        <v>0</v>
      </c>
      <c r="G86" s="183">
        <f t="shared" ca="1" si="16"/>
        <v>341.56009999999998</v>
      </c>
      <c r="H86" s="183">
        <f t="shared" ca="1" si="17"/>
        <v>330.220305</v>
      </c>
      <c r="I86" s="184">
        <f t="shared" ca="1" si="20"/>
        <v>246.34</v>
      </c>
      <c r="J86" s="181">
        <f t="shared" ca="1" si="21"/>
        <v>79.349999999999994</v>
      </c>
      <c r="K86" s="181">
        <f t="shared" ca="1" si="22"/>
        <v>4.5199999999999996</v>
      </c>
      <c r="L86" s="181">
        <f t="shared" ca="1" si="23"/>
        <v>0</v>
      </c>
      <c r="M86" s="182">
        <f t="shared" ca="1" si="24"/>
        <v>330.21</v>
      </c>
      <c r="N86" s="180">
        <f t="shared" ca="1" si="25"/>
        <v>254.80728940371279</v>
      </c>
      <c r="O86" s="181">
        <f t="shared" ca="1" si="26"/>
        <v>82.077447487962189</v>
      </c>
      <c r="P86" s="181">
        <f t="shared" ca="1" si="27"/>
        <v>4.6753631083250049</v>
      </c>
      <c r="Q86" s="181">
        <f t="shared" ca="1" si="28"/>
        <v>0</v>
      </c>
      <c r="R86" s="182">
        <f t="shared" ca="1" si="29"/>
        <v>341.56009999999998</v>
      </c>
      <c r="W86" s="46"/>
      <c r="X86" s="46">
        <v>86</v>
      </c>
    </row>
    <row r="87" spans="1:24">
      <c r="A87" s="61" t="s">
        <v>129</v>
      </c>
      <c r="B87" s="175">
        <f t="shared" ca="1" si="18"/>
        <v>341.56456300000002</v>
      </c>
      <c r="C87" s="180">
        <f t="shared" ca="1" si="19"/>
        <v>254.80716399799999</v>
      </c>
      <c r="D87" s="181">
        <f t="shared" ca="1" si="19"/>
        <v>82.077964488900022</v>
      </c>
      <c r="E87" s="181">
        <f t="shared" ca="1" si="19"/>
        <v>4.6794345131000004</v>
      </c>
      <c r="F87" s="182">
        <f t="shared" ca="1" si="19"/>
        <v>0</v>
      </c>
      <c r="G87" s="183">
        <f t="shared" ca="1" si="16"/>
        <v>341.56009999999998</v>
      </c>
      <c r="H87" s="183">
        <f t="shared" ca="1" si="17"/>
        <v>330.220305</v>
      </c>
      <c r="I87" s="184">
        <f t="shared" ca="1" si="20"/>
        <v>246.34</v>
      </c>
      <c r="J87" s="181">
        <f t="shared" ca="1" si="21"/>
        <v>79.349999999999994</v>
      </c>
      <c r="K87" s="181">
        <f t="shared" ca="1" si="22"/>
        <v>4.5199999999999996</v>
      </c>
      <c r="L87" s="181">
        <f t="shared" ca="1" si="23"/>
        <v>0</v>
      </c>
      <c r="M87" s="182">
        <f t="shared" ca="1" si="24"/>
        <v>330.21</v>
      </c>
      <c r="N87" s="180">
        <f t="shared" ca="1" si="25"/>
        <v>254.80728940371279</v>
      </c>
      <c r="O87" s="181">
        <f t="shared" ca="1" si="26"/>
        <v>82.077447487962189</v>
      </c>
      <c r="P87" s="181">
        <f t="shared" ca="1" si="27"/>
        <v>4.6753631083250049</v>
      </c>
      <c r="Q87" s="181">
        <f t="shared" ca="1" si="28"/>
        <v>0</v>
      </c>
      <c r="R87" s="182">
        <f t="shared" ca="1" si="29"/>
        <v>341.56009999999998</v>
      </c>
      <c r="W87" s="46"/>
      <c r="X87" s="46">
        <v>87</v>
      </c>
    </row>
    <row r="88" spans="1:24">
      <c r="A88" s="61" t="s">
        <v>130</v>
      </c>
      <c r="B88" s="175">
        <f t="shared" ca="1" si="18"/>
        <v>341.56456300000002</v>
      </c>
      <c r="C88" s="180">
        <f t="shared" ca="1" si="19"/>
        <v>254.80716399799999</v>
      </c>
      <c r="D88" s="181">
        <f t="shared" ca="1" si="19"/>
        <v>82.077964488900022</v>
      </c>
      <c r="E88" s="181">
        <f t="shared" ca="1" si="19"/>
        <v>4.6794345131000004</v>
      </c>
      <c r="F88" s="182">
        <f t="shared" ca="1" si="19"/>
        <v>0</v>
      </c>
      <c r="G88" s="183">
        <f t="shared" ca="1" si="16"/>
        <v>341.56009999999998</v>
      </c>
      <c r="H88" s="183">
        <f t="shared" ca="1" si="17"/>
        <v>330.220305</v>
      </c>
      <c r="I88" s="184">
        <f t="shared" ca="1" si="20"/>
        <v>246.34</v>
      </c>
      <c r="J88" s="181">
        <f t="shared" ca="1" si="21"/>
        <v>79.349999999999994</v>
      </c>
      <c r="K88" s="181">
        <f t="shared" ca="1" si="22"/>
        <v>4.5199999999999996</v>
      </c>
      <c r="L88" s="181">
        <f t="shared" ca="1" si="23"/>
        <v>0</v>
      </c>
      <c r="M88" s="182">
        <f t="shared" ca="1" si="24"/>
        <v>330.21</v>
      </c>
      <c r="N88" s="180">
        <f t="shared" ca="1" si="25"/>
        <v>254.80728940371279</v>
      </c>
      <c r="O88" s="181">
        <f t="shared" ca="1" si="26"/>
        <v>82.077447487962189</v>
      </c>
      <c r="P88" s="181">
        <f t="shared" ca="1" si="27"/>
        <v>4.6753631083250049</v>
      </c>
      <c r="Q88" s="181">
        <f t="shared" ca="1" si="28"/>
        <v>0</v>
      </c>
      <c r="R88" s="182">
        <f t="shared" ca="1" si="29"/>
        <v>341.56009999999998</v>
      </c>
      <c r="W88" s="46"/>
      <c r="X88" s="46">
        <v>88</v>
      </c>
    </row>
    <row r="89" spans="1:24">
      <c r="A89" s="61" t="s">
        <v>131</v>
      </c>
      <c r="B89" s="175">
        <f t="shared" ca="1" si="18"/>
        <v>341.56456300000002</v>
      </c>
      <c r="C89" s="180">
        <f t="shared" ca="1" si="19"/>
        <v>254.80716399799999</v>
      </c>
      <c r="D89" s="181">
        <f t="shared" ca="1" si="19"/>
        <v>82.077964488900022</v>
      </c>
      <c r="E89" s="181">
        <f t="shared" ca="1" si="19"/>
        <v>4.6794345131000004</v>
      </c>
      <c r="F89" s="182">
        <f t="shared" ca="1" si="19"/>
        <v>0</v>
      </c>
      <c r="G89" s="183">
        <f t="shared" ca="1" si="16"/>
        <v>341.56009999999998</v>
      </c>
      <c r="H89" s="183">
        <f t="shared" ca="1" si="17"/>
        <v>330.220305</v>
      </c>
      <c r="I89" s="184">
        <f t="shared" ca="1" si="20"/>
        <v>246.34</v>
      </c>
      <c r="J89" s="181">
        <f t="shared" ca="1" si="21"/>
        <v>79.349999999999994</v>
      </c>
      <c r="K89" s="181">
        <f t="shared" ca="1" si="22"/>
        <v>4.5199999999999996</v>
      </c>
      <c r="L89" s="181">
        <f t="shared" ca="1" si="23"/>
        <v>0</v>
      </c>
      <c r="M89" s="182">
        <f t="shared" ca="1" si="24"/>
        <v>330.21</v>
      </c>
      <c r="N89" s="180">
        <f t="shared" ca="1" si="25"/>
        <v>254.80728940371279</v>
      </c>
      <c r="O89" s="181">
        <f t="shared" ca="1" si="26"/>
        <v>82.077447487962189</v>
      </c>
      <c r="P89" s="181">
        <f t="shared" ca="1" si="27"/>
        <v>4.6753631083250049</v>
      </c>
      <c r="Q89" s="181">
        <f t="shared" ca="1" si="28"/>
        <v>0</v>
      </c>
      <c r="R89" s="182">
        <f t="shared" ca="1" si="29"/>
        <v>341.56009999999998</v>
      </c>
      <c r="W89" s="46"/>
      <c r="X89" s="46">
        <v>89</v>
      </c>
    </row>
    <row r="90" spans="1:24">
      <c r="A90" s="61" t="s">
        <v>132</v>
      </c>
      <c r="B90" s="175">
        <f t="shared" ca="1" si="18"/>
        <v>341.56456300000002</v>
      </c>
      <c r="C90" s="180">
        <f t="shared" ca="1" si="19"/>
        <v>254.80716399799999</v>
      </c>
      <c r="D90" s="181">
        <f t="shared" ca="1" si="19"/>
        <v>82.077964488900022</v>
      </c>
      <c r="E90" s="181">
        <f t="shared" ca="1" si="19"/>
        <v>4.6794345131000004</v>
      </c>
      <c r="F90" s="182">
        <f t="shared" ca="1" si="19"/>
        <v>0</v>
      </c>
      <c r="G90" s="183">
        <f t="shared" ca="1" si="16"/>
        <v>341.56009999999998</v>
      </c>
      <c r="H90" s="183">
        <f t="shared" ca="1" si="17"/>
        <v>330.220305</v>
      </c>
      <c r="I90" s="184">
        <f t="shared" ca="1" si="20"/>
        <v>246.34</v>
      </c>
      <c r="J90" s="181">
        <f t="shared" ca="1" si="21"/>
        <v>79.349999999999994</v>
      </c>
      <c r="K90" s="181">
        <f t="shared" ca="1" si="22"/>
        <v>4.5199999999999996</v>
      </c>
      <c r="L90" s="181">
        <f t="shared" ca="1" si="23"/>
        <v>0</v>
      </c>
      <c r="M90" s="182">
        <f t="shared" ca="1" si="24"/>
        <v>330.21</v>
      </c>
      <c r="N90" s="180">
        <f t="shared" ca="1" si="25"/>
        <v>254.80728940371279</v>
      </c>
      <c r="O90" s="181">
        <f t="shared" ca="1" si="26"/>
        <v>82.077447487962189</v>
      </c>
      <c r="P90" s="181">
        <f t="shared" ca="1" si="27"/>
        <v>4.6753631083250049</v>
      </c>
      <c r="Q90" s="181">
        <f t="shared" ca="1" si="28"/>
        <v>0</v>
      </c>
      <c r="R90" s="182">
        <f t="shared" ca="1" si="29"/>
        <v>341.56009999999998</v>
      </c>
      <c r="W90" s="46"/>
      <c r="X90" s="46">
        <v>90</v>
      </c>
    </row>
    <row r="91" spans="1:24">
      <c r="A91" s="61" t="s">
        <v>133</v>
      </c>
      <c r="B91" s="175">
        <f t="shared" ca="1" si="18"/>
        <v>341.56456300000002</v>
      </c>
      <c r="C91" s="180">
        <f t="shared" ca="1" si="19"/>
        <v>254.80716399799999</v>
      </c>
      <c r="D91" s="181">
        <f t="shared" ca="1" si="19"/>
        <v>82.077964488900022</v>
      </c>
      <c r="E91" s="181">
        <f t="shared" ca="1" si="19"/>
        <v>4.6794345131000004</v>
      </c>
      <c r="F91" s="182">
        <f t="shared" ca="1" si="19"/>
        <v>0</v>
      </c>
      <c r="G91" s="183">
        <f t="shared" ca="1" si="16"/>
        <v>341.56009999999998</v>
      </c>
      <c r="H91" s="183">
        <f t="shared" ca="1" si="17"/>
        <v>330.220305</v>
      </c>
      <c r="I91" s="184">
        <f t="shared" ca="1" si="20"/>
        <v>246.34</v>
      </c>
      <c r="J91" s="181">
        <f t="shared" ca="1" si="21"/>
        <v>79.349999999999994</v>
      </c>
      <c r="K91" s="181">
        <f t="shared" ca="1" si="22"/>
        <v>4.5199999999999996</v>
      </c>
      <c r="L91" s="181">
        <f t="shared" ca="1" si="23"/>
        <v>0</v>
      </c>
      <c r="M91" s="182">
        <f t="shared" ca="1" si="24"/>
        <v>330.21</v>
      </c>
      <c r="N91" s="180">
        <f t="shared" ca="1" si="25"/>
        <v>254.80728940371279</v>
      </c>
      <c r="O91" s="181">
        <f t="shared" ca="1" si="26"/>
        <v>82.077447487962189</v>
      </c>
      <c r="P91" s="181">
        <f t="shared" ca="1" si="27"/>
        <v>4.6753631083250049</v>
      </c>
      <c r="Q91" s="181">
        <f t="shared" ca="1" si="28"/>
        <v>0</v>
      </c>
      <c r="R91" s="182">
        <f t="shared" ca="1" si="29"/>
        <v>341.56009999999998</v>
      </c>
      <c r="W91" s="46"/>
      <c r="X91" s="46">
        <v>91</v>
      </c>
    </row>
    <row r="92" spans="1:24">
      <c r="A92" s="61" t="s">
        <v>134</v>
      </c>
      <c r="B92" s="175">
        <f t="shared" ca="1" si="18"/>
        <v>341.56456300000002</v>
      </c>
      <c r="C92" s="180">
        <f t="shared" ca="1" si="19"/>
        <v>254.80716399799999</v>
      </c>
      <c r="D92" s="181">
        <f t="shared" ca="1" si="19"/>
        <v>82.077964488900022</v>
      </c>
      <c r="E92" s="181">
        <f t="shared" ca="1" si="19"/>
        <v>4.6794345131000004</v>
      </c>
      <c r="F92" s="182">
        <f t="shared" ca="1" si="19"/>
        <v>0</v>
      </c>
      <c r="G92" s="183">
        <f t="shared" ca="1" si="16"/>
        <v>341.56009999999998</v>
      </c>
      <c r="H92" s="183">
        <f t="shared" ca="1" si="17"/>
        <v>330.220305</v>
      </c>
      <c r="I92" s="184">
        <f t="shared" ca="1" si="20"/>
        <v>246.34</v>
      </c>
      <c r="J92" s="181">
        <f t="shared" ca="1" si="21"/>
        <v>79.349999999999994</v>
      </c>
      <c r="K92" s="181">
        <f t="shared" ca="1" si="22"/>
        <v>4.5199999999999996</v>
      </c>
      <c r="L92" s="181">
        <f t="shared" ca="1" si="23"/>
        <v>0</v>
      </c>
      <c r="M92" s="182">
        <f t="shared" ca="1" si="24"/>
        <v>330.21</v>
      </c>
      <c r="N92" s="180">
        <f t="shared" ca="1" si="25"/>
        <v>254.80728940371279</v>
      </c>
      <c r="O92" s="181">
        <f t="shared" ca="1" si="26"/>
        <v>82.077447487962189</v>
      </c>
      <c r="P92" s="181">
        <f t="shared" ca="1" si="27"/>
        <v>4.6753631083250049</v>
      </c>
      <c r="Q92" s="181">
        <f t="shared" ca="1" si="28"/>
        <v>0</v>
      </c>
      <c r="R92" s="182">
        <f t="shared" ca="1" si="29"/>
        <v>341.56009999999998</v>
      </c>
      <c r="W92" s="46"/>
      <c r="X92" s="46">
        <v>92</v>
      </c>
    </row>
    <row r="93" spans="1:24">
      <c r="A93" s="61" t="s">
        <v>135</v>
      </c>
      <c r="B93" s="175">
        <f t="shared" ca="1" si="18"/>
        <v>341.56456300000002</v>
      </c>
      <c r="C93" s="180">
        <f t="shared" ca="1" si="19"/>
        <v>254.80716399799999</v>
      </c>
      <c r="D93" s="181">
        <f t="shared" ca="1" si="19"/>
        <v>82.077964488900022</v>
      </c>
      <c r="E93" s="181">
        <f t="shared" ca="1" si="19"/>
        <v>4.6794345131000004</v>
      </c>
      <c r="F93" s="182">
        <f t="shared" ca="1" si="19"/>
        <v>0</v>
      </c>
      <c r="G93" s="183">
        <f t="shared" ca="1" si="16"/>
        <v>341.56009999999998</v>
      </c>
      <c r="H93" s="183">
        <f t="shared" ca="1" si="17"/>
        <v>330.220305</v>
      </c>
      <c r="I93" s="184">
        <f t="shared" ca="1" si="20"/>
        <v>246.34</v>
      </c>
      <c r="J93" s="181">
        <f t="shared" ca="1" si="21"/>
        <v>79.349999999999994</v>
      </c>
      <c r="K93" s="181">
        <f t="shared" ca="1" si="22"/>
        <v>4.5199999999999996</v>
      </c>
      <c r="L93" s="181">
        <f t="shared" ca="1" si="23"/>
        <v>0</v>
      </c>
      <c r="M93" s="182">
        <f t="shared" ca="1" si="24"/>
        <v>330.21</v>
      </c>
      <c r="N93" s="180">
        <f t="shared" ca="1" si="25"/>
        <v>254.80728940371279</v>
      </c>
      <c r="O93" s="181">
        <f t="shared" ca="1" si="26"/>
        <v>82.077447487962189</v>
      </c>
      <c r="P93" s="181">
        <f t="shared" ca="1" si="27"/>
        <v>4.6753631083250049</v>
      </c>
      <c r="Q93" s="181">
        <f t="shared" ca="1" si="28"/>
        <v>0</v>
      </c>
      <c r="R93" s="182">
        <f t="shared" ca="1" si="29"/>
        <v>341.56009999999998</v>
      </c>
      <c r="W93" s="46"/>
      <c r="X93" s="46">
        <v>93</v>
      </c>
    </row>
    <row r="94" spans="1:24">
      <c r="A94" s="61" t="s">
        <v>136</v>
      </c>
      <c r="B94" s="175">
        <f t="shared" ca="1" si="18"/>
        <v>341.56456300000002</v>
      </c>
      <c r="C94" s="180">
        <f t="shared" ca="1" si="19"/>
        <v>254.80716399799999</v>
      </c>
      <c r="D94" s="181">
        <f t="shared" ca="1" si="19"/>
        <v>82.077964488900022</v>
      </c>
      <c r="E94" s="181">
        <f t="shared" ca="1" si="19"/>
        <v>4.6794345131000004</v>
      </c>
      <c r="F94" s="182">
        <f t="shared" ca="1" si="19"/>
        <v>0</v>
      </c>
      <c r="G94" s="183">
        <f t="shared" ca="1" si="16"/>
        <v>341.56009999999998</v>
      </c>
      <c r="H94" s="183">
        <f t="shared" ca="1" si="17"/>
        <v>330.220305</v>
      </c>
      <c r="I94" s="184">
        <f t="shared" ca="1" si="20"/>
        <v>246.34</v>
      </c>
      <c r="J94" s="181">
        <f t="shared" ca="1" si="21"/>
        <v>79.349999999999994</v>
      </c>
      <c r="K94" s="181">
        <f t="shared" ca="1" si="22"/>
        <v>4.5199999999999996</v>
      </c>
      <c r="L94" s="181">
        <f t="shared" ca="1" si="23"/>
        <v>0</v>
      </c>
      <c r="M94" s="182">
        <f t="shared" ca="1" si="24"/>
        <v>330.21</v>
      </c>
      <c r="N94" s="180">
        <f t="shared" ca="1" si="25"/>
        <v>254.80728940371279</v>
      </c>
      <c r="O94" s="181">
        <f t="shared" ca="1" si="26"/>
        <v>82.077447487962189</v>
      </c>
      <c r="P94" s="181">
        <f t="shared" ca="1" si="27"/>
        <v>4.6753631083250049</v>
      </c>
      <c r="Q94" s="181">
        <f t="shared" ca="1" si="28"/>
        <v>0</v>
      </c>
      <c r="R94" s="182">
        <f t="shared" ca="1" si="29"/>
        <v>341.56009999999998</v>
      </c>
      <c r="W94" s="46"/>
      <c r="X94" s="46">
        <v>94</v>
      </c>
    </row>
    <row r="95" spans="1:24">
      <c r="A95" s="61" t="s">
        <v>137</v>
      </c>
      <c r="B95" s="175">
        <f t="shared" ca="1" si="18"/>
        <v>341.56456300000002</v>
      </c>
      <c r="C95" s="180">
        <f t="shared" ca="1" si="19"/>
        <v>254.80716399799999</v>
      </c>
      <c r="D95" s="181">
        <f t="shared" ca="1" si="19"/>
        <v>82.077964488900022</v>
      </c>
      <c r="E95" s="181">
        <f t="shared" ca="1" si="19"/>
        <v>4.6794345131000004</v>
      </c>
      <c r="F95" s="182">
        <f t="shared" ca="1" si="19"/>
        <v>0</v>
      </c>
      <c r="G95" s="183">
        <f t="shared" ca="1" si="16"/>
        <v>341.56009999999998</v>
      </c>
      <c r="H95" s="183">
        <f t="shared" ca="1" si="17"/>
        <v>330.220305</v>
      </c>
      <c r="I95" s="184">
        <f t="shared" ca="1" si="20"/>
        <v>246.34</v>
      </c>
      <c r="J95" s="181">
        <f t="shared" ca="1" si="21"/>
        <v>79.349999999999994</v>
      </c>
      <c r="K95" s="181">
        <f t="shared" ca="1" si="22"/>
        <v>4.5199999999999996</v>
      </c>
      <c r="L95" s="181">
        <f t="shared" ca="1" si="23"/>
        <v>0</v>
      </c>
      <c r="M95" s="182">
        <f t="shared" ca="1" si="24"/>
        <v>330.21</v>
      </c>
      <c r="N95" s="180">
        <f t="shared" ca="1" si="25"/>
        <v>254.80728940371279</v>
      </c>
      <c r="O95" s="181">
        <f t="shared" ca="1" si="26"/>
        <v>82.077447487962189</v>
      </c>
      <c r="P95" s="181">
        <f t="shared" ca="1" si="27"/>
        <v>4.6753631083250049</v>
      </c>
      <c r="Q95" s="181">
        <f t="shared" ca="1" si="28"/>
        <v>0</v>
      </c>
      <c r="R95" s="182">
        <f t="shared" ca="1" si="29"/>
        <v>341.56009999999998</v>
      </c>
      <c r="W95" s="46"/>
      <c r="X95" s="46">
        <v>95</v>
      </c>
    </row>
    <row r="96" spans="1:24">
      <c r="A96" s="61" t="s">
        <v>138</v>
      </c>
      <c r="B96" s="175">
        <f t="shared" ca="1" si="18"/>
        <v>341.56456300000002</v>
      </c>
      <c r="C96" s="180">
        <f t="shared" ca="1" si="19"/>
        <v>254.80716399799999</v>
      </c>
      <c r="D96" s="181">
        <f t="shared" ca="1" si="19"/>
        <v>82.077964488900022</v>
      </c>
      <c r="E96" s="181">
        <f t="shared" ca="1" si="19"/>
        <v>4.6794345131000004</v>
      </c>
      <c r="F96" s="182">
        <f t="shared" ca="1" si="19"/>
        <v>0</v>
      </c>
      <c r="G96" s="183">
        <f t="shared" ca="1" si="16"/>
        <v>341.56009999999998</v>
      </c>
      <c r="H96" s="183">
        <f t="shared" ca="1" si="17"/>
        <v>330.220305</v>
      </c>
      <c r="I96" s="184">
        <f t="shared" ca="1" si="20"/>
        <v>246.34</v>
      </c>
      <c r="J96" s="181">
        <f t="shared" ca="1" si="21"/>
        <v>79.349999999999994</v>
      </c>
      <c r="K96" s="181">
        <f t="shared" ca="1" si="22"/>
        <v>4.5199999999999996</v>
      </c>
      <c r="L96" s="181">
        <f t="shared" ca="1" si="23"/>
        <v>0</v>
      </c>
      <c r="M96" s="182">
        <f t="shared" ca="1" si="24"/>
        <v>330.21</v>
      </c>
      <c r="N96" s="180">
        <f t="shared" ca="1" si="25"/>
        <v>254.80728940371279</v>
      </c>
      <c r="O96" s="181">
        <f t="shared" ca="1" si="26"/>
        <v>82.077447487962189</v>
      </c>
      <c r="P96" s="181">
        <f t="shared" ca="1" si="27"/>
        <v>4.6753631083250049</v>
      </c>
      <c r="Q96" s="181">
        <f t="shared" ca="1" si="28"/>
        <v>0</v>
      </c>
      <c r="R96" s="182">
        <f t="shared" ca="1" si="29"/>
        <v>341.56009999999998</v>
      </c>
      <c r="W96" s="46"/>
      <c r="X96" s="46">
        <v>96</v>
      </c>
    </row>
    <row r="97" spans="1:24">
      <c r="A97" s="61" t="s">
        <v>139</v>
      </c>
      <c r="B97" s="175">
        <f t="shared" ca="1" si="18"/>
        <v>341.56456300000002</v>
      </c>
      <c r="C97" s="180">
        <f t="shared" ca="1" si="19"/>
        <v>254.80716399799999</v>
      </c>
      <c r="D97" s="181">
        <f t="shared" ca="1" si="19"/>
        <v>82.077964488900022</v>
      </c>
      <c r="E97" s="181">
        <f t="shared" ca="1" si="19"/>
        <v>4.6794345131000004</v>
      </c>
      <c r="F97" s="182">
        <f t="shared" ca="1" si="19"/>
        <v>0</v>
      </c>
      <c r="G97" s="183">
        <f t="shared" ca="1" si="16"/>
        <v>341.56009999999998</v>
      </c>
      <c r="H97" s="183">
        <f t="shared" ca="1" si="17"/>
        <v>330.220305</v>
      </c>
      <c r="I97" s="184">
        <f t="shared" ca="1" si="20"/>
        <v>246.34</v>
      </c>
      <c r="J97" s="181">
        <f t="shared" ca="1" si="21"/>
        <v>79.349999999999994</v>
      </c>
      <c r="K97" s="181">
        <f t="shared" ca="1" si="22"/>
        <v>4.5199999999999996</v>
      </c>
      <c r="L97" s="181">
        <f t="shared" ca="1" si="23"/>
        <v>0</v>
      </c>
      <c r="M97" s="182">
        <f t="shared" ca="1" si="24"/>
        <v>330.21</v>
      </c>
      <c r="N97" s="180">
        <f t="shared" ca="1" si="25"/>
        <v>254.80728940371279</v>
      </c>
      <c r="O97" s="181">
        <f t="shared" ca="1" si="26"/>
        <v>82.077447487962189</v>
      </c>
      <c r="P97" s="181">
        <f t="shared" ca="1" si="27"/>
        <v>4.6753631083250049</v>
      </c>
      <c r="Q97" s="181">
        <f t="shared" ca="1" si="28"/>
        <v>0</v>
      </c>
      <c r="R97" s="182">
        <f t="shared" ca="1" si="29"/>
        <v>341.56009999999998</v>
      </c>
      <c r="W97" s="46"/>
      <c r="X97" s="46">
        <v>97</v>
      </c>
    </row>
    <row r="98" spans="1:24" ht="15.75" thickBot="1">
      <c r="A98" s="171" t="s">
        <v>140</v>
      </c>
      <c r="B98" s="175">
        <f t="shared" ca="1" si="18"/>
        <v>341.56456300000002</v>
      </c>
      <c r="C98" s="185">
        <f t="shared" ca="1" si="19"/>
        <v>254.80716399799999</v>
      </c>
      <c r="D98" s="186">
        <f t="shared" ca="1" si="19"/>
        <v>82.077964488900022</v>
      </c>
      <c r="E98" s="186">
        <f t="shared" ca="1" si="19"/>
        <v>4.6794345131000004</v>
      </c>
      <c r="F98" s="187">
        <f t="shared" ca="1" si="19"/>
        <v>0</v>
      </c>
      <c r="G98" s="188">
        <f t="shared" ca="1" si="16"/>
        <v>341.56009999999998</v>
      </c>
      <c r="H98" s="188">
        <f t="shared" ca="1" si="17"/>
        <v>330.220305</v>
      </c>
      <c r="I98" s="189">
        <f t="shared" ca="1" si="20"/>
        <v>246.34</v>
      </c>
      <c r="J98" s="186">
        <f t="shared" ca="1" si="21"/>
        <v>79.349999999999994</v>
      </c>
      <c r="K98" s="186">
        <f t="shared" ca="1" si="22"/>
        <v>4.5199999999999996</v>
      </c>
      <c r="L98" s="186">
        <f t="shared" ca="1" si="23"/>
        <v>0</v>
      </c>
      <c r="M98" s="187">
        <f t="shared" ca="1" si="24"/>
        <v>330.21</v>
      </c>
      <c r="N98" s="185">
        <f t="shared" ca="1" si="25"/>
        <v>254.80728940371279</v>
      </c>
      <c r="O98" s="186">
        <f t="shared" ca="1" si="26"/>
        <v>82.077447487962189</v>
      </c>
      <c r="P98" s="186">
        <f t="shared" ca="1" si="27"/>
        <v>4.6753631083250049</v>
      </c>
      <c r="Q98" s="186">
        <f t="shared" ca="1" si="28"/>
        <v>0</v>
      </c>
      <c r="R98" s="187">
        <f t="shared" ca="1" si="29"/>
        <v>341.56009999999998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8.0435772499999878</v>
      </c>
      <c r="H99" s="59">
        <f t="shared" ca="1" si="30"/>
        <v>7.7765304924999921</v>
      </c>
      <c r="I99" s="172">
        <f t="shared" ca="1" si="30"/>
        <v>5.9098600000000028</v>
      </c>
      <c r="J99" s="54">
        <f t="shared" ca="1" si="30"/>
        <v>1.7636575000000025</v>
      </c>
      <c r="K99" s="54">
        <f t="shared" ca="1" si="30"/>
        <v>0.1027899999999999</v>
      </c>
      <c r="L99" s="54">
        <f t="shared" ca="1" si="30"/>
        <v>0</v>
      </c>
      <c r="M99" s="55">
        <f t="shared" ca="1" si="30"/>
        <v>7.7763074999999855</v>
      </c>
      <c r="N99" s="56">
        <f t="shared" ca="1" si="30"/>
        <v>6.1129787671007962</v>
      </c>
      <c r="O99" s="54">
        <f t="shared" ca="1" si="30"/>
        <v>1.8242754689628067</v>
      </c>
      <c r="P99" s="54">
        <f t="shared" ca="1" si="30"/>
        <v>0.10632301393640088</v>
      </c>
      <c r="Q99" s="54">
        <f t="shared" ca="1" si="30"/>
        <v>0</v>
      </c>
      <c r="R99" s="55">
        <f t="shared" ca="1" si="30"/>
        <v>8.0435772499999878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45233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45233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45233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2023-11-29T11:36:05Z</dcterms:modified>
</cp:coreProperties>
</file>